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M:\DIT\BZM\wszyscy\115_ZMM\KBR 2024\_DANE KOŃCOWE\Etap 3_raport II i końcowe dane\"/>
    </mc:Choice>
  </mc:AlternateContent>
  <bookViews>
    <workbookView xWindow="0" yWindow="0" windowWidth="28800" windowHeight="12300"/>
  </bookViews>
  <sheets>
    <sheet name="Strona tytułowa" sheetId="17" r:id="rId1"/>
    <sheet name="SPIS TREŚCI" sheetId="16" r:id="rId2"/>
    <sheet name="DANE SUROWE" sheetId="1" r:id="rId3"/>
    <sheet name="TABOR" sheetId="5" r:id="rId4"/>
    <sheet name="KORDONY - pasażerowie" sheetId="10" r:id="rId5"/>
    <sheet name="KORDONY - pojemność pociągów" sheetId="11" r:id="rId6"/>
    <sheet name="KORDONY - wykorzystanie miejsc" sheetId="12" r:id="rId7"/>
    <sheet name="OGÓŁEM - pomiar" sheetId="14" r:id="rId8"/>
    <sheet name="PORÓWNANIE Z KBR2010 i 2018" sheetId="15" r:id="rId9"/>
    <sheet name="kwadranse" sheetId="4" state="hidden" r:id="rId10"/>
  </sheets>
  <definedNames>
    <definedName name="_xlnm._FilterDatabase" localSheetId="2" hidden="1">'DANE SUROWE'!$A$4:$S$4</definedName>
    <definedName name="_xlnm._FilterDatabase" localSheetId="3" hidden="1">TABOR!$A$4:$D$20</definedName>
    <definedName name="_xlnm.Print_Area" localSheetId="0">'Strona tytułowa'!$A$1:$J$44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3" i="14" l="1"/>
  <c r="D93" i="14"/>
  <c r="B93" i="14"/>
  <c r="G89" i="14"/>
  <c r="E89" i="14"/>
  <c r="C89" i="14"/>
  <c r="G88" i="14"/>
  <c r="E88" i="14"/>
  <c r="C88" i="14"/>
  <c r="G87" i="14"/>
  <c r="E87" i="14"/>
  <c r="C87" i="14"/>
  <c r="G86" i="14"/>
  <c r="E86" i="14"/>
  <c r="C86" i="14"/>
  <c r="G85" i="14"/>
  <c r="E85" i="14"/>
  <c r="C85" i="14"/>
  <c r="G84" i="14"/>
  <c r="E84" i="14"/>
  <c r="C84" i="14"/>
  <c r="G83" i="14"/>
  <c r="E83" i="14"/>
  <c r="C83" i="14"/>
  <c r="G82" i="14"/>
  <c r="E82" i="14"/>
  <c r="C82" i="14"/>
  <c r="G81" i="14"/>
  <c r="E81" i="14"/>
  <c r="C81" i="14"/>
  <c r="G80" i="14"/>
  <c r="E80" i="14"/>
  <c r="C80" i="14"/>
  <c r="G79" i="14"/>
  <c r="E79" i="14"/>
  <c r="C79" i="14"/>
  <c r="G78" i="14"/>
  <c r="E78" i="14"/>
  <c r="C78" i="14"/>
  <c r="G77" i="14"/>
  <c r="E77" i="14"/>
  <c r="C77" i="14"/>
  <c r="G76" i="14"/>
  <c r="E76" i="14"/>
  <c r="C76" i="14"/>
  <c r="G71" i="14"/>
  <c r="E71" i="14"/>
  <c r="C71" i="14"/>
  <c r="G70" i="14"/>
  <c r="E70" i="14"/>
  <c r="C70" i="14"/>
  <c r="G69" i="14"/>
  <c r="E69" i="14"/>
  <c r="C69" i="14"/>
  <c r="G68" i="14"/>
  <c r="E68" i="14"/>
  <c r="C68" i="14"/>
  <c r="G67" i="14"/>
  <c r="E67" i="14"/>
  <c r="C67" i="14"/>
  <c r="G66" i="14"/>
  <c r="E66" i="14"/>
  <c r="C66" i="14"/>
  <c r="G65" i="14"/>
  <c r="E65" i="14"/>
  <c r="C65" i="14"/>
  <c r="G64" i="14"/>
  <c r="E64" i="14"/>
  <c r="C64" i="14"/>
  <c r="G63" i="14"/>
  <c r="E63" i="14"/>
  <c r="C63" i="14"/>
  <c r="G62" i="14"/>
  <c r="E62" i="14"/>
  <c r="C62" i="14"/>
  <c r="I7" i="15"/>
  <c r="J7" i="15"/>
  <c r="I8" i="15"/>
  <c r="J8" i="15"/>
  <c r="I9" i="15"/>
  <c r="J9" i="15"/>
  <c r="I10" i="15"/>
  <c r="J10" i="15"/>
  <c r="I11" i="15"/>
  <c r="J11" i="15"/>
  <c r="I12" i="15"/>
  <c r="J12" i="15"/>
  <c r="I13" i="15"/>
  <c r="J13" i="15"/>
  <c r="I14" i="15"/>
  <c r="J14" i="15"/>
  <c r="I15" i="15"/>
  <c r="J15" i="15"/>
  <c r="I16" i="15"/>
  <c r="J16" i="15"/>
  <c r="I17" i="15"/>
  <c r="J17" i="15"/>
  <c r="I18" i="15"/>
  <c r="J18" i="15"/>
  <c r="I19" i="15"/>
  <c r="J19" i="15"/>
  <c r="I20" i="15"/>
  <c r="J20" i="15"/>
  <c r="I21" i="15"/>
  <c r="J21" i="15"/>
  <c r="I22" i="15"/>
  <c r="J22" i="15"/>
  <c r="I23" i="15"/>
  <c r="J23" i="15"/>
  <c r="I24" i="15"/>
  <c r="J24" i="15"/>
  <c r="I25" i="15"/>
  <c r="J25" i="15"/>
  <c r="I26" i="15"/>
  <c r="J26" i="15"/>
  <c r="I27" i="15"/>
  <c r="J27" i="15"/>
  <c r="J6" i="15"/>
  <c r="I6" i="15"/>
  <c r="E29" i="15"/>
  <c r="I29" i="15" s="1"/>
  <c r="F29" i="15"/>
  <c r="J29" i="15" s="1"/>
  <c r="F28" i="15"/>
  <c r="J28" i="15" s="1"/>
  <c r="E28" i="15"/>
  <c r="I28" i="15" s="1"/>
  <c r="C159" i="12"/>
  <c r="C160" i="12"/>
  <c r="C161" i="12"/>
  <c r="C162" i="12"/>
  <c r="C163" i="12"/>
  <c r="C164" i="12"/>
  <c r="C165" i="12"/>
  <c r="C166" i="12"/>
  <c r="C167" i="12"/>
  <c r="C168" i="12"/>
  <c r="C169" i="12"/>
  <c r="C170" i="12"/>
  <c r="C171" i="12"/>
  <c r="C172" i="12"/>
  <c r="C173" i="12"/>
  <c r="C174" i="12"/>
  <c r="C175" i="12"/>
  <c r="C176" i="12"/>
  <c r="C177" i="12"/>
  <c r="C178" i="12"/>
  <c r="C179" i="12"/>
  <c r="C180" i="12"/>
  <c r="C181" i="12"/>
  <c r="C182" i="12"/>
  <c r="C183" i="12"/>
  <c r="C184" i="12"/>
  <c r="C185" i="12"/>
  <c r="C186" i="12"/>
  <c r="C187" i="12"/>
  <c r="C188" i="12"/>
  <c r="C189" i="12"/>
  <c r="C190" i="12"/>
  <c r="C191" i="12"/>
  <c r="C192" i="12"/>
  <c r="B160" i="12"/>
  <c r="B161" i="12"/>
  <c r="B162" i="12"/>
  <c r="B163" i="12"/>
  <c r="B164" i="12"/>
  <c r="B165" i="12"/>
  <c r="B166" i="12"/>
  <c r="B167" i="12"/>
  <c r="B168" i="12"/>
  <c r="B169" i="12"/>
  <c r="B170" i="12"/>
  <c r="B171" i="12"/>
  <c r="B172" i="12"/>
  <c r="B173" i="12"/>
  <c r="B174" i="12"/>
  <c r="B175" i="12"/>
  <c r="B176" i="12"/>
  <c r="B177" i="12"/>
  <c r="B178" i="12"/>
  <c r="B179" i="12"/>
  <c r="B180" i="12"/>
  <c r="B181" i="12"/>
  <c r="B182" i="12"/>
  <c r="B183" i="12"/>
  <c r="B184" i="12"/>
  <c r="B185" i="12"/>
  <c r="B186" i="12"/>
  <c r="B187" i="12"/>
  <c r="B188" i="12"/>
  <c r="B189" i="12"/>
  <c r="B190" i="12"/>
  <c r="B191" i="12"/>
  <c r="B192" i="12"/>
  <c r="B159" i="12"/>
  <c r="J59" i="15"/>
  <c r="I59" i="15"/>
  <c r="J58" i="15"/>
  <c r="I58" i="15"/>
  <c r="J57" i="15"/>
  <c r="I57" i="15"/>
  <c r="J56" i="15"/>
  <c r="I56" i="15"/>
  <c r="J55" i="15"/>
  <c r="I55" i="15"/>
  <c r="J54" i="15"/>
  <c r="I54" i="15"/>
  <c r="J53" i="15"/>
  <c r="I53" i="15"/>
  <c r="J52" i="15"/>
  <c r="I52" i="15"/>
  <c r="J51" i="15"/>
  <c r="I51" i="15"/>
  <c r="J50" i="15"/>
  <c r="I50" i="15"/>
  <c r="J49" i="15"/>
  <c r="I49" i="15"/>
  <c r="J48" i="15"/>
  <c r="I48" i="15"/>
  <c r="J47" i="15"/>
  <c r="I47" i="15"/>
  <c r="J46" i="15"/>
  <c r="I46" i="15"/>
  <c r="J45" i="15"/>
  <c r="I45" i="15"/>
  <c r="J44" i="15"/>
  <c r="I44" i="15"/>
  <c r="J43" i="15"/>
  <c r="I43" i="15"/>
  <c r="J42" i="15"/>
  <c r="I42" i="15"/>
  <c r="J41" i="15"/>
  <c r="I41" i="15"/>
  <c r="J40" i="15"/>
  <c r="I40" i="15"/>
  <c r="J39" i="15"/>
  <c r="I39" i="15"/>
  <c r="J38" i="15"/>
  <c r="I38" i="15"/>
  <c r="J37" i="15"/>
  <c r="I37" i="15"/>
  <c r="J36" i="15"/>
  <c r="I36" i="15"/>
  <c r="J50" i="14"/>
  <c r="I50" i="14"/>
  <c r="H50" i="14"/>
  <c r="D50" i="14"/>
  <c r="C50" i="14"/>
  <c r="B50" i="14"/>
  <c r="J49" i="14"/>
  <c r="I49" i="14"/>
  <c r="H49" i="14"/>
  <c r="D49" i="14"/>
  <c r="C49" i="14"/>
  <c r="B49" i="14"/>
  <c r="J48" i="14"/>
  <c r="I48" i="14"/>
  <c r="H48" i="14"/>
  <c r="D48" i="14"/>
  <c r="C48" i="14"/>
  <c r="B48" i="14"/>
  <c r="J47" i="14"/>
  <c r="I47" i="14"/>
  <c r="H47" i="14"/>
  <c r="D47" i="14"/>
  <c r="C47" i="14"/>
  <c r="B47" i="14"/>
  <c r="J45" i="14"/>
  <c r="I45" i="14"/>
  <c r="H45" i="14"/>
  <c r="D45" i="14"/>
  <c r="C45" i="14"/>
  <c r="B45" i="14"/>
  <c r="J44" i="14"/>
  <c r="I44" i="14"/>
  <c r="H44" i="14"/>
  <c r="D44" i="14"/>
  <c r="C44" i="14"/>
  <c r="B44" i="14"/>
  <c r="J43" i="14"/>
  <c r="I43" i="14"/>
  <c r="H43" i="14"/>
  <c r="D43" i="14"/>
  <c r="C43" i="14"/>
  <c r="B43" i="14"/>
  <c r="P38" i="14"/>
  <c r="O38" i="14"/>
  <c r="N38" i="14"/>
  <c r="P37" i="14"/>
  <c r="O37" i="14"/>
  <c r="N37" i="14"/>
  <c r="P36" i="14"/>
  <c r="O36" i="14"/>
  <c r="N36" i="14"/>
  <c r="P35" i="14"/>
  <c r="O35" i="14"/>
  <c r="N35" i="14"/>
  <c r="P34" i="14"/>
  <c r="O34" i="14"/>
  <c r="N34" i="14"/>
  <c r="P33" i="14"/>
  <c r="O33" i="14"/>
  <c r="N33" i="14"/>
  <c r="P32" i="14"/>
  <c r="O32" i="14"/>
  <c r="N32" i="14"/>
  <c r="P31" i="14"/>
  <c r="O31" i="14"/>
  <c r="N31" i="14"/>
  <c r="P30" i="14"/>
  <c r="O30" i="14"/>
  <c r="N30" i="14"/>
  <c r="P29" i="14"/>
  <c r="O29" i="14"/>
  <c r="N29" i="14"/>
  <c r="P28" i="14"/>
  <c r="O28" i="14"/>
  <c r="N28" i="14"/>
  <c r="P27" i="14"/>
  <c r="O27" i="14"/>
  <c r="P26" i="14"/>
  <c r="O26" i="14"/>
  <c r="N26" i="14"/>
  <c r="P25" i="14"/>
  <c r="O25" i="14"/>
  <c r="N25" i="14"/>
  <c r="P24" i="14"/>
  <c r="O24" i="14"/>
  <c r="N24" i="14"/>
  <c r="P23" i="14"/>
  <c r="O23" i="14"/>
  <c r="N23" i="14"/>
  <c r="P22" i="14"/>
  <c r="O22" i="14"/>
  <c r="N22" i="14"/>
  <c r="P21" i="14"/>
  <c r="O21" i="14"/>
  <c r="N21" i="14"/>
  <c r="P19" i="14"/>
  <c r="O19" i="14"/>
  <c r="N19" i="14"/>
  <c r="P18" i="14"/>
  <c r="N18" i="14"/>
  <c r="P17" i="14"/>
  <c r="O17" i="14"/>
  <c r="N17" i="14"/>
  <c r="P16" i="14"/>
  <c r="O16" i="14"/>
  <c r="N16" i="14"/>
  <c r="P15" i="14"/>
  <c r="O15" i="14"/>
  <c r="N15" i="14"/>
  <c r="P14" i="14"/>
  <c r="O14" i="14"/>
  <c r="N14" i="14"/>
  <c r="P13" i="14"/>
  <c r="O13" i="14"/>
  <c r="N13" i="14"/>
  <c r="P12" i="14"/>
  <c r="O12" i="14"/>
  <c r="N12" i="14"/>
  <c r="P11" i="14"/>
  <c r="O11" i="14"/>
  <c r="N11" i="14"/>
  <c r="P10" i="14"/>
  <c r="O10" i="14"/>
  <c r="N10" i="14"/>
  <c r="P9" i="14"/>
  <c r="O9" i="14"/>
  <c r="N9" i="14"/>
  <c r="P8" i="14"/>
  <c r="O8" i="14"/>
  <c r="N8" i="14"/>
  <c r="P7" i="14"/>
  <c r="O7" i="14"/>
  <c r="N7" i="14"/>
  <c r="AG144" i="12"/>
  <c r="AF144" i="12"/>
  <c r="AD144" i="12"/>
  <c r="AC144" i="12"/>
  <c r="AA144" i="12"/>
  <c r="Z144" i="12"/>
  <c r="X144" i="12"/>
  <c r="W144" i="12"/>
  <c r="U144" i="12"/>
  <c r="T144" i="12"/>
  <c r="R144" i="12"/>
  <c r="Q144" i="12"/>
  <c r="O144" i="12"/>
  <c r="N144" i="12"/>
  <c r="L144" i="12"/>
  <c r="K144" i="12"/>
  <c r="I144" i="12"/>
  <c r="H144" i="12"/>
  <c r="F144" i="12"/>
  <c r="E144" i="12"/>
  <c r="C144" i="12"/>
  <c r="B144" i="12"/>
  <c r="AF143" i="12"/>
  <c r="AC143" i="12"/>
  <c r="Z143" i="12"/>
  <c r="W143" i="12"/>
  <c r="T143" i="12"/>
  <c r="Q143" i="12"/>
  <c r="N143" i="12"/>
  <c r="K143" i="12"/>
  <c r="H143" i="12"/>
  <c r="E143" i="12"/>
  <c r="B143" i="12"/>
  <c r="B144" i="11"/>
  <c r="AF143" i="11"/>
  <c r="AC143" i="11"/>
  <c r="Z143" i="11"/>
  <c r="W143" i="11"/>
  <c r="T143" i="11"/>
  <c r="Q143" i="11"/>
  <c r="N143" i="11"/>
  <c r="K143" i="11"/>
  <c r="H143" i="11"/>
  <c r="E143" i="11"/>
  <c r="A137" i="11"/>
  <c r="A136" i="11"/>
  <c r="A135" i="11"/>
  <c r="A134" i="11"/>
  <c r="A133" i="11"/>
  <c r="A132" i="11"/>
  <c r="A131" i="11"/>
  <c r="A130" i="11"/>
  <c r="A129" i="11"/>
  <c r="A128" i="11"/>
  <c r="A127" i="11"/>
  <c r="A126" i="11"/>
  <c r="A125" i="11"/>
  <c r="A124" i="11"/>
  <c r="A123" i="11"/>
  <c r="A122" i="11"/>
  <c r="A121" i="11"/>
  <c r="A120" i="11"/>
  <c r="A119" i="11"/>
  <c r="A118" i="11"/>
  <c r="A117" i="11"/>
  <c r="A116" i="11"/>
  <c r="A115" i="11"/>
  <c r="A114" i="11"/>
  <c r="A113" i="11"/>
  <c r="A112" i="11"/>
  <c r="A111" i="11"/>
  <c r="A110" i="11"/>
  <c r="A109" i="11"/>
  <c r="A108" i="11"/>
  <c r="AG107" i="11"/>
  <c r="AG144" i="11" s="1"/>
  <c r="AD107" i="11"/>
  <c r="AD144" i="11" s="1"/>
  <c r="AA107" i="11"/>
  <c r="AA144" i="11" s="1"/>
  <c r="X107" i="11"/>
  <c r="X144" i="11" s="1"/>
  <c r="U107" i="11"/>
  <c r="U144" i="11" s="1"/>
  <c r="R107" i="11"/>
  <c r="R144" i="11" s="1"/>
  <c r="O107" i="11"/>
  <c r="O144" i="11" s="1"/>
  <c r="L107" i="11"/>
  <c r="L144" i="11" s="1"/>
  <c r="I107" i="11"/>
  <c r="I144" i="11" s="1"/>
  <c r="F107" i="11"/>
  <c r="F144" i="11" s="1"/>
  <c r="E107" i="11"/>
  <c r="K107" i="11" s="1"/>
  <c r="C107" i="11"/>
  <c r="C144" i="11" s="1"/>
  <c r="B106" i="11"/>
  <c r="B143" i="11" s="1"/>
  <c r="B144" i="10"/>
  <c r="AF143" i="10"/>
  <c r="AC143" i="10"/>
  <c r="Z143" i="10"/>
  <c r="W143" i="10"/>
  <c r="T143" i="10"/>
  <c r="Q143" i="10"/>
  <c r="N143" i="10"/>
  <c r="K143" i="10"/>
  <c r="H143" i="10"/>
  <c r="E143" i="10"/>
  <c r="A137" i="10"/>
  <c r="A136" i="10"/>
  <c r="A135" i="10"/>
  <c r="A134" i="10"/>
  <c r="A133" i="10"/>
  <c r="A132" i="10"/>
  <c r="A131" i="10"/>
  <c r="A130" i="10"/>
  <c r="A129" i="10"/>
  <c r="A128" i="10"/>
  <c r="A127" i="10"/>
  <c r="A126" i="10"/>
  <c r="A125" i="10"/>
  <c r="A124" i="10"/>
  <c r="A123" i="10"/>
  <c r="A122" i="10"/>
  <c r="A121" i="10"/>
  <c r="A120" i="10"/>
  <c r="A119" i="10"/>
  <c r="A118" i="10"/>
  <c r="A117" i="10"/>
  <c r="A116" i="10"/>
  <c r="A115" i="10"/>
  <c r="A114" i="10"/>
  <c r="A113" i="10"/>
  <c r="A112" i="10"/>
  <c r="A111" i="10"/>
  <c r="A110" i="10"/>
  <c r="A109" i="10"/>
  <c r="A108" i="10"/>
  <c r="AG107" i="10"/>
  <c r="AG144" i="10" s="1"/>
  <c r="AD107" i="10"/>
  <c r="AD144" i="10" s="1"/>
  <c r="AA107" i="10"/>
  <c r="AA144" i="10" s="1"/>
  <c r="X107" i="10"/>
  <c r="X144" i="10" s="1"/>
  <c r="U107" i="10"/>
  <c r="U144" i="10" s="1"/>
  <c r="R107" i="10"/>
  <c r="R144" i="10" s="1"/>
  <c r="O107" i="10"/>
  <c r="O144" i="10" s="1"/>
  <c r="L107" i="10"/>
  <c r="L144" i="10" s="1"/>
  <c r="I107" i="10"/>
  <c r="I144" i="10" s="1"/>
  <c r="F107" i="10"/>
  <c r="F144" i="10" s="1"/>
  <c r="E107" i="10"/>
  <c r="K107" i="10" s="1"/>
  <c r="C107" i="10"/>
  <c r="C144" i="10" s="1"/>
  <c r="B106" i="10"/>
  <c r="B143" i="10" s="1"/>
  <c r="S38" i="1"/>
  <c r="S41" i="1"/>
  <c r="S57" i="1"/>
  <c r="S58" i="1"/>
  <c r="S94" i="1"/>
  <c r="S123" i="1"/>
  <c r="S124" i="1"/>
  <c r="S150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X29" i="10" s="1"/>
  <c r="L200" i="1"/>
  <c r="L201" i="1"/>
  <c r="L202" i="1"/>
  <c r="L203" i="1"/>
  <c r="L204" i="1"/>
  <c r="L205" i="1"/>
  <c r="L206" i="1"/>
  <c r="L207" i="1"/>
  <c r="L208" i="1"/>
  <c r="D16" i="10" s="1"/>
  <c r="L209" i="1"/>
  <c r="L210" i="1"/>
  <c r="L211" i="1"/>
  <c r="L212" i="1"/>
  <c r="U51" i="10" s="1"/>
  <c r="L213" i="1"/>
  <c r="L214" i="1"/>
  <c r="P10" i="10" s="1"/>
  <c r="L215" i="1"/>
  <c r="L216" i="1"/>
  <c r="I55" i="10" s="1"/>
  <c r="L217" i="1"/>
  <c r="L218" i="1"/>
  <c r="L219" i="1"/>
  <c r="L220" i="1"/>
  <c r="L221" i="1"/>
  <c r="L222" i="1"/>
  <c r="L5" i="1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2" i="4"/>
  <c r="E3" i="4"/>
  <c r="F3" i="4"/>
  <c r="E4" i="4"/>
  <c r="F4" i="4"/>
  <c r="E5" i="4"/>
  <c r="F5" i="4"/>
  <c r="E6" i="4"/>
  <c r="F6" i="4"/>
  <c r="E7" i="4"/>
  <c r="F7" i="4"/>
  <c r="E8" i="4"/>
  <c r="F8" i="4"/>
  <c r="E9" i="4"/>
  <c r="F9" i="4"/>
  <c r="E10" i="4"/>
  <c r="F10" i="4"/>
  <c r="E11" i="4"/>
  <c r="F11" i="4"/>
  <c r="E12" i="4"/>
  <c r="F12" i="4"/>
  <c r="E13" i="4"/>
  <c r="F13" i="4"/>
  <c r="E14" i="4"/>
  <c r="F14" i="4"/>
  <c r="E15" i="4"/>
  <c r="F15" i="4"/>
  <c r="E16" i="4"/>
  <c r="F16" i="4"/>
  <c r="E17" i="4"/>
  <c r="F17" i="4"/>
  <c r="E18" i="4"/>
  <c r="F18" i="4"/>
  <c r="E19" i="4"/>
  <c r="F19" i="4"/>
  <c r="E20" i="4"/>
  <c r="F20" i="4"/>
  <c r="E21" i="4"/>
  <c r="F21" i="4"/>
  <c r="E22" i="4"/>
  <c r="F22" i="4"/>
  <c r="E23" i="4"/>
  <c r="F23" i="4"/>
  <c r="E24" i="4"/>
  <c r="F24" i="4"/>
  <c r="E25" i="4"/>
  <c r="F25" i="4"/>
  <c r="E26" i="4"/>
  <c r="F26" i="4"/>
  <c r="E27" i="4"/>
  <c r="F27" i="4"/>
  <c r="E28" i="4"/>
  <c r="F28" i="4"/>
  <c r="E29" i="4"/>
  <c r="F29" i="4"/>
  <c r="E30" i="4"/>
  <c r="F30" i="4"/>
  <c r="E31" i="4"/>
  <c r="F31" i="4"/>
  <c r="E32" i="4"/>
  <c r="F32" i="4"/>
  <c r="E33" i="4"/>
  <c r="F33" i="4"/>
  <c r="E34" i="4"/>
  <c r="F34" i="4"/>
  <c r="E35" i="4"/>
  <c r="F35" i="4"/>
  <c r="E36" i="4"/>
  <c r="F36" i="4"/>
  <c r="E37" i="4"/>
  <c r="F37" i="4"/>
  <c r="E38" i="4"/>
  <c r="F38" i="4"/>
  <c r="E39" i="4"/>
  <c r="F39" i="4"/>
  <c r="E40" i="4"/>
  <c r="F40" i="4"/>
  <c r="E41" i="4"/>
  <c r="F41" i="4"/>
  <c r="E42" i="4"/>
  <c r="F42" i="4"/>
  <c r="E43" i="4"/>
  <c r="F43" i="4"/>
  <c r="E44" i="4"/>
  <c r="F44" i="4"/>
  <c r="E45" i="4"/>
  <c r="F45" i="4"/>
  <c r="E46" i="4"/>
  <c r="F46" i="4"/>
  <c r="E47" i="4"/>
  <c r="F47" i="4"/>
  <c r="E48" i="4"/>
  <c r="F48" i="4"/>
  <c r="E49" i="4"/>
  <c r="F49" i="4"/>
  <c r="E50" i="4"/>
  <c r="F50" i="4"/>
  <c r="E51" i="4"/>
  <c r="F51" i="4"/>
  <c r="E52" i="4"/>
  <c r="F52" i="4"/>
  <c r="E53" i="4"/>
  <c r="F53" i="4"/>
  <c r="E54" i="4"/>
  <c r="F54" i="4"/>
  <c r="E55" i="4"/>
  <c r="F55" i="4"/>
  <c r="E56" i="4"/>
  <c r="F56" i="4"/>
  <c r="E57" i="4"/>
  <c r="F57" i="4"/>
  <c r="E58" i="4"/>
  <c r="F58" i="4"/>
  <c r="E59" i="4"/>
  <c r="F59" i="4"/>
  <c r="E60" i="4"/>
  <c r="F60" i="4"/>
  <c r="E61" i="4"/>
  <c r="F61" i="4"/>
  <c r="E62" i="4"/>
  <c r="F62" i="4"/>
  <c r="E63" i="4"/>
  <c r="F63" i="4"/>
  <c r="E64" i="4"/>
  <c r="F64" i="4"/>
  <c r="E65" i="4"/>
  <c r="F65" i="4"/>
  <c r="E66" i="4"/>
  <c r="F66" i="4"/>
  <c r="E67" i="4"/>
  <c r="F67" i="4"/>
  <c r="E68" i="4"/>
  <c r="F68" i="4"/>
  <c r="E69" i="4"/>
  <c r="F69" i="4"/>
  <c r="E70" i="4"/>
  <c r="F70" i="4"/>
  <c r="E71" i="4"/>
  <c r="F71" i="4"/>
  <c r="E72" i="4"/>
  <c r="F72" i="4"/>
  <c r="E73" i="4"/>
  <c r="F73" i="4"/>
  <c r="E74" i="4"/>
  <c r="F74" i="4"/>
  <c r="E75" i="4"/>
  <c r="F75" i="4"/>
  <c r="E76" i="4"/>
  <c r="F76" i="4"/>
  <c r="E77" i="4"/>
  <c r="F77" i="4"/>
  <c r="E78" i="4"/>
  <c r="F78" i="4"/>
  <c r="E79" i="4"/>
  <c r="F79" i="4"/>
  <c r="E80" i="4"/>
  <c r="F80" i="4"/>
  <c r="E81" i="4"/>
  <c r="F81" i="4"/>
  <c r="E82" i="4"/>
  <c r="F82" i="4"/>
  <c r="E83" i="4"/>
  <c r="F83" i="4"/>
  <c r="E84" i="4"/>
  <c r="F84" i="4"/>
  <c r="E85" i="4"/>
  <c r="F85" i="4"/>
  <c r="E86" i="4"/>
  <c r="F86" i="4"/>
  <c r="E87" i="4"/>
  <c r="F87" i="4"/>
  <c r="E88" i="4"/>
  <c r="F88" i="4"/>
  <c r="E89" i="4"/>
  <c r="F89" i="4"/>
  <c r="E90" i="4"/>
  <c r="F90" i="4"/>
  <c r="E91" i="4"/>
  <c r="F91" i="4"/>
  <c r="E92" i="4"/>
  <c r="F92" i="4"/>
  <c r="E93" i="4"/>
  <c r="F93" i="4"/>
  <c r="E94" i="4"/>
  <c r="F94" i="4"/>
  <c r="E95" i="4"/>
  <c r="F95" i="4"/>
  <c r="E96" i="4"/>
  <c r="F96" i="4"/>
  <c r="E97" i="4"/>
  <c r="F97" i="4"/>
  <c r="F2" i="4"/>
  <c r="E2" i="4"/>
  <c r="C5" i="5"/>
  <c r="P41" i="1"/>
  <c r="P58" i="1"/>
  <c r="P81" i="1"/>
  <c r="P84" i="1"/>
  <c r="P105" i="1"/>
  <c r="P106" i="1"/>
  <c r="P168" i="1"/>
  <c r="B5" i="5"/>
  <c r="D6" i="5"/>
  <c r="P162" i="1" s="1"/>
  <c r="D7" i="5"/>
  <c r="P220" i="1" s="1"/>
  <c r="D8" i="5"/>
  <c r="P154" i="1" s="1"/>
  <c r="D9" i="5"/>
  <c r="S45" i="1" s="1"/>
  <c r="D10" i="5"/>
  <c r="S53" i="1" s="1"/>
  <c r="D11" i="5"/>
  <c r="S85" i="1" s="1"/>
  <c r="D12" i="5"/>
  <c r="S213" i="1" s="1"/>
  <c r="D13" i="5"/>
  <c r="S68" i="1" s="1"/>
  <c r="D14" i="5"/>
  <c r="P147" i="1" s="1"/>
  <c r="D15" i="5"/>
  <c r="S142" i="1" s="1"/>
  <c r="D16" i="5"/>
  <c r="P32" i="1" s="1"/>
  <c r="D17" i="5"/>
  <c r="P149" i="1" s="1"/>
  <c r="D18" i="5"/>
  <c r="S103" i="1" s="1"/>
  <c r="D19" i="5"/>
  <c r="S104" i="1" s="1"/>
  <c r="D20" i="5"/>
  <c r="N44" i="14" l="1"/>
  <c r="O49" i="14"/>
  <c r="I55" i="14"/>
  <c r="C56" i="14"/>
  <c r="S154" i="1"/>
  <c r="P163" i="1"/>
  <c r="D5" i="5"/>
  <c r="P20" i="1" s="1"/>
  <c r="P17" i="1"/>
  <c r="P212" i="1"/>
  <c r="P129" i="1"/>
  <c r="P49" i="1"/>
  <c r="P9" i="1"/>
  <c r="S220" i="1"/>
  <c r="S102" i="1"/>
  <c r="S36" i="1"/>
  <c r="P35" i="1"/>
  <c r="P161" i="1"/>
  <c r="P5" i="1"/>
  <c r="P15" i="1"/>
  <c r="P211" i="1"/>
  <c r="P124" i="1"/>
  <c r="P43" i="1"/>
  <c r="P7" i="1"/>
  <c r="S204" i="1"/>
  <c r="S100" i="1"/>
  <c r="S28" i="1"/>
  <c r="P33" i="1"/>
  <c r="S132" i="1"/>
  <c r="P160" i="1"/>
  <c r="P130" i="1"/>
  <c r="P186" i="1"/>
  <c r="P108" i="1"/>
  <c r="P42" i="1"/>
  <c r="P6" i="1"/>
  <c r="S164" i="1"/>
  <c r="S97" i="1"/>
  <c r="S182" i="1"/>
  <c r="P75" i="1"/>
  <c r="S54" i="1"/>
  <c r="P122" i="1"/>
  <c r="S118" i="1"/>
  <c r="S30" i="1"/>
  <c r="P210" i="1"/>
  <c r="P121" i="1"/>
  <c r="P57" i="1"/>
  <c r="S89" i="1"/>
  <c r="S49" i="1"/>
  <c r="P97" i="1"/>
  <c r="S149" i="1"/>
  <c r="S115" i="1"/>
  <c r="S44" i="1"/>
  <c r="P204" i="1"/>
  <c r="P151" i="1"/>
  <c r="P114" i="1"/>
  <c r="P90" i="1"/>
  <c r="P55" i="1"/>
  <c r="P31" i="1"/>
  <c r="S206" i="1"/>
  <c r="S148" i="1"/>
  <c r="S110" i="1"/>
  <c r="AE75" i="11" s="1"/>
  <c r="AF133" i="11" s="1"/>
  <c r="S83" i="1"/>
  <c r="S43" i="1"/>
  <c r="S6" i="1"/>
  <c r="P100" i="1"/>
  <c r="S214" i="1"/>
  <c r="S52" i="1"/>
  <c r="P98" i="1"/>
  <c r="S212" i="1"/>
  <c r="U78" i="11" s="1"/>
  <c r="S116" i="1"/>
  <c r="P209" i="1"/>
  <c r="P116" i="1"/>
  <c r="P56" i="1"/>
  <c r="S211" i="1"/>
  <c r="S84" i="1"/>
  <c r="S12" i="1"/>
  <c r="P196" i="1"/>
  <c r="P132" i="1"/>
  <c r="P113" i="1"/>
  <c r="P89" i="1"/>
  <c r="P51" i="1"/>
  <c r="P23" i="1"/>
  <c r="S205" i="1"/>
  <c r="S146" i="1"/>
  <c r="S108" i="1"/>
  <c r="AE72" i="11" s="1"/>
  <c r="AF130" i="11" s="1"/>
  <c r="S60" i="1"/>
  <c r="S42" i="1"/>
  <c r="S180" i="1"/>
  <c r="S78" i="1"/>
  <c r="S166" i="1"/>
  <c r="S172" i="1"/>
  <c r="S222" i="1"/>
  <c r="P26" i="1"/>
  <c r="S92" i="1"/>
  <c r="S29" i="1"/>
  <c r="S37" i="1"/>
  <c r="S61" i="1"/>
  <c r="S69" i="1"/>
  <c r="S173" i="1"/>
  <c r="S189" i="1"/>
  <c r="S197" i="1"/>
  <c r="AC79" i="11" s="1"/>
  <c r="AC137" i="11" s="1"/>
  <c r="P8" i="1"/>
  <c r="P50" i="1"/>
  <c r="P66" i="1"/>
  <c r="P82" i="1"/>
  <c r="P91" i="1"/>
  <c r="P170" i="1"/>
  <c r="P179" i="1"/>
  <c r="P187" i="1"/>
  <c r="P195" i="1"/>
  <c r="P203" i="1"/>
  <c r="S14" i="1"/>
  <c r="S63" i="1"/>
  <c r="S87" i="1"/>
  <c r="S167" i="1"/>
  <c r="S175" i="1"/>
  <c r="S183" i="1"/>
  <c r="L78" i="11" s="1"/>
  <c r="S191" i="1"/>
  <c r="S207" i="1"/>
  <c r="P68" i="1"/>
  <c r="P76" i="1"/>
  <c r="P172" i="1"/>
  <c r="P189" i="1"/>
  <c r="P197" i="1"/>
  <c r="S73" i="1"/>
  <c r="V63" i="11" s="1"/>
  <c r="S201" i="1"/>
  <c r="S217" i="1"/>
  <c r="P29" i="1"/>
  <c r="P78" i="1"/>
  <c r="P166" i="1"/>
  <c r="P174" i="1"/>
  <c r="P191" i="1"/>
  <c r="P207" i="1"/>
  <c r="P167" i="1"/>
  <c r="P184" i="1"/>
  <c r="S179" i="1"/>
  <c r="P80" i="1"/>
  <c r="P176" i="1"/>
  <c r="S8" i="1"/>
  <c r="C37" i="11" s="1"/>
  <c r="S48" i="1"/>
  <c r="S64" i="1"/>
  <c r="S72" i="1"/>
  <c r="S80" i="1"/>
  <c r="S88" i="1"/>
  <c r="S96" i="1"/>
  <c r="S176" i="1"/>
  <c r="S184" i="1"/>
  <c r="S192" i="1"/>
  <c r="S200" i="1"/>
  <c r="S216" i="1"/>
  <c r="P37" i="1"/>
  <c r="P61" i="1"/>
  <c r="P69" i="1"/>
  <c r="P126" i="1"/>
  <c r="P173" i="1"/>
  <c r="P190" i="1"/>
  <c r="P198" i="1"/>
  <c r="S65" i="1"/>
  <c r="S193" i="1"/>
  <c r="P217" i="1"/>
  <c r="P70" i="1"/>
  <c r="P87" i="1"/>
  <c r="P183" i="1"/>
  <c r="S26" i="1"/>
  <c r="S50" i="1"/>
  <c r="S66" i="1"/>
  <c r="S82" i="1"/>
  <c r="S138" i="1"/>
  <c r="S170" i="1"/>
  <c r="S178" i="1"/>
  <c r="S194" i="1"/>
  <c r="AD70" i="11" s="1"/>
  <c r="S202" i="1"/>
  <c r="P63" i="1"/>
  <c r="P88" i="1"/>
  <c r="P96" i="1"/>
  <c r="P175" i="1"/>
  <c r="P192" i="1"/>
  <c r="P200" i="1"/>
  <c r="P216" i="1"/>
  <c r="S195" i="1"/>
  <c r="P72" i="1"/>
  <c r="P201" i="1"/>
  <c r="S59" i="1"/>
  <c r="S67" i="1"/>
  <c r="S91" i="1"/>
  <c r="S171" i="1"/>
  <c r="S187" i="1"/>
  <c r="S203" i="1"/>
  <c r="P14" i="1"/>
  <c r="P48" i="1"/>
  <c r="P64" i="1"/>
  <c r="P193" i="1"/>
  <c r="P59" i="1"/>
  <c r="S126" i="1"/>
  <c r="P188" i="1"/>
  <c r="S174" i="1"/>
  <c r="P180" i="1"/>
  <c r="S198" i="1"/>
  <c r="S70" i="1"/>
  <c r="S20" i="1"/>
  <c r="P178" i="1"/>
  <c r="P73" i="1"/>
  <c r="S21" i="1"/>
  <c r="C66" i="11" s="1"/>
  <c r="C124" i="11" s="1"/>
  <c r="S77" i="1"/>
  <c r="S93" i="1"/>
  <c r="AB68" i="11" s="1"/>
  <c r="AA126" i="11" s="1"/>
  <c r="S133" i="1"/>
  <c r="S141" i="1"/>
  <c r="S157" i="1"/>
  <c r="S165" i="1"/>
  <c r="S181" i="1"/>
  <c r="S221" i="1"/>
  <c r="P221" i="1"/>
  <c r="P25" i="1"/>
  <c r="P131" i="1"/>
  <c r="P139" i="1"/>
  <c r="P153" i="1"/>
  <c r="S7" i="1"/>
  <c r="S95" i="1"/>
  <c r="S127" i="1"/>
  <c r="H34" i="11" s="1"/>
  <c r="S135" i="1"/>
  <c r="S143" i="1"/>
  <c r="H65" i="11" s="1"/>
  <c r="S151" i="1"/>
  <c r="S5" i="1"/>
  <c r="P219" i="1"/>
  <c r="P10" i="1"/>
  <c r="P93" i="1"/>
  <c r="P133" i="1"/>
  <c r="P141" i="1"/>
  <c r="P155" i="1"/>
  <c r="P164" i="1"/>
  <c r="P181" i="1"/>
  <c r="S137" i="1"/>
  <c r="S153" i="1"/>
  <c r="S169" i="1"/>
  <c r="S185" i="1"/>
  <c r="P95" i="1"/>
  <c r="P127" i="1"/>
  <c r="P143" i="1"/>
  <c r="P145" i="1"/>
  <c r="S24" i="1"/>
  <c r="S40" i="1"/>
  <c r="S128" i="1"/>
  <c r="S136" i="1"/>
  <c r="H67" i="11" s="1"/>
  <c r="S144" i="1"/>
  <c r="P218" i="1"/>
  <c r="P19" i="1"/>
  <c r="P28" i="1"/>
  <c r="P77" i="1"/>
  <c r="P134" i="1"/>
  <c r="P142" i="1"/>
  <c r="P156" i="1"/>
  <c r="P165" i="1"/>
  <c r="S25" i="1"/>
  <c r="O35" i="11" s="1"/>
  <c r="R112" i="11" s="1"/>
  <c r="S145" i="1"/>
  <c r="P21" i="1"/>
  <c r="P135" i="1"/>
  <c r="P157" i="1"/>
  <c r="P158" i="1"/>
  <c r="S10" i="1"/>
  <c r="B34" i="11" s="1"/>
  <c r="S130" i="1"/>
  <c r="S186" i="1"/>
  <c r="L79" i="11" s="1"/>
  <c r="N137" i="11" s="1"/>
  <c r="S218" i="1"/>
  <c r="P128" i="1"/>
  <c r="P136" i="1"/>
  <c r="P144" i="1"/>
  <c r="P40" i="1"/>
  <c r="P185" i="1"/>
  <c r="S19" i="1"/>
  <c r="S35" i="1"/>
  <c r="O72" i="11" s="1"/>
  <c r="S131" i="1"/>
  <c r="S139" i="1"/>
  <c r="S155" i="1"/>
  <c r="S163" i="1"/>
  <c r="S219" i="1"/>
  <c r="P137" i="1"/>
  <c r="P171" i="1"/>
  <c r="P67" i="1"/>
  <c r="P24" i="1"/>
  <c r="S190" i="1"/>
  <c r="S158" i="1"/>
  <c r="S140" i="1"/>
  <c r="S62" i="1"/>
  <c r="P62" i="1"/>
  <c r="P208" i="1"/>
  <c r="S208" i="1"/>
  <c r="D41" i="11" s="1"/>
  <c r="P194" i="1"/>
  <c r="S76" i="1"/>
  <c r="S196" i="1"/>
  <c r="S13" i="1"/>
  <c r="P16" i="1"/>
  <c r="P34" i="1"/>
  <c r="S22" i="1"/>
  <c r="S46" i="1"/>
  <c r="R33" i="11" s="1"/>
  <c r="S39" i="1"/>
  <c r="P18" i="1"/>
  <c r="P36" i="1"/>
  <c r="S9" i="1"/>
  <c r="S33" i="1"/>
  <c r="S16" i="1"/>
  <c r="P11" i="1"/>
  <c r="P86" i="1"/>
  <c r="P46" i="1"/>
  <c r="S18" i="1"/>
  <c r="S34" i="1"/>
  <c r="S90" i="1"/>
  <c r="P13" i="1"/>
  <c r="P22" i="1"/>
  <c r="P39" i="1"/>
  <c r="S11" i="1"/>
  <c r="S51" i="1"/>
  <c r="P140" i="1"/>
  <c r="P202" i="1"/>
  <c r="P169" i="1"/>
  <c r="P138" i="1"/>
  <c r="P92" i="1"/>
  <c r="P65" i="1"/>
  <c r="P222" i="1"/>
  <c r="S188" i="1"/>
  <c r="S156" i="1"/>
  <c r="S134" i="1"/>
  <c r="S86" i="1"/>
  <c r="S147" i="1"/>
  <c r="S107" i="1"/>
  <c r="S99" i="1"/>
  <c r="S75" i="1"/>
  <c r="W71" i="11" s="1"/>
  <c r="S27" i="1"/>
  <c r="P120" i="1"/>
  <c r="P112" i="1"/>
  <c r="P104" i="1"/>
  <c r="P79" i="1"/>
  <c r="P71" i="1"/>
  <c r="P47" i="1"/>
  <c r="P30" i="1"/>
  <c r="S210" i="1"/>
  <c r="S162" i="1"/>
  <c r="S122" i="1"/>
  <c r="S114" i="1"/>
  <c r="S106" i="1"/>
  <c r="S98" i="1"/>
  <c r="S74" i="1"/>
  <c r="P215" i="1"/>
  <c r="P199" i="1"/>
  <c r="P119" i="1"/>
  <c r="P103" i="1"/>
  <c r="P54" i="1"/>
  <c r="S209" i="1"/>
  <c r="S177" i="1"/>
  <c r="S161" i="1"/>
  <c r="S129" i="1"/>
  <c r="H38" i="11" s="1"/>
  <c r="S113" i="1"/>
  <c r="S81" i="1"/>
  <c r="S17" i="1"/>
  <c r="P214" i="1"/>
  <c r="P206" i="1"/>
  <c r="P182" i="1"/>
  <c r="P118" i="1"/>
  <c r="P110" i="1"/>
  <c r="P102" i="1"/>
  <c r="P94" i="1"/>
  <c r="P53" i="1"/>
  <c r="P45" i="1"/>
  <c r="S168" i="1"/>
  <c r="S160" i="1"/>
  <c r="S152" i="1"/>
  <c r="S120" i="1"/>
  <c r="E66" i="11" s="1"/>
  <c r="S112" i="1"/>
  <c r="S56" i="1"/>
  <c r="S32" i="1"/>
  <c r="P111" i="1"/>
  <c r="P38" i="1"/>
  <c r="P12" i="1"/>
  <c r="S121" i="1"/>
  <c r="S105" i="1"/>
  <c r="AF66" i="11" s="1"/>
  <c r="AG124" i="11" s="1"/>
  <c r="P213" i="1"/>
  <c r="P205" i="1"/>
  <c r="P125" i="1"/>
  <c r="P117" i="1"/>
  <c r="P109" i="1"/>
  <c r="P101" i="1"/>
  <c r="P85" i="1"/>
  <c r="P60" i="1"/>
  <c r="P52" i="1"/>
  <c r="P44" i="1"/>
  <c r="P27" i="1"/>
  <c r="S215" i="1"/>
  <c r="N64" i="11" s="1"/>
  <c r="S199" i="1"/>
  <c r="S159" i="1"/>
  <c r="S119" i="1"/>
  <c r="S111" i="1"/>
  <c r="AF77" i="11" s="1"/>
  <c r="S79" i="1"/>
  <c r="S71" i="1"/>
  <c r="S55" i="1"/>
  <c r="S47" i="1"/>
  <c r="S31" i="1"/>
  <c r="S23" i="1"/>
  <c r="N39" i="11" s="1"/>
  <c r="Q116" i="11" s="1"/>
  <c r="S15" i="1"/>
  <c r="P123" i="1"/>
  <c r="P115" i="1"/>
  <c r="P107" i="1"/>
  <c r="P99" i="1"/>
  <c r="P74" i="1"/>
  <c r="S125" i="1"/>
  <c r="S117" i="1"/>
  <c r="E39" i="11" s="1"/>
  <c r="E116" i="11" s="1"/>
  <c r="S109" i="1"/>
  <c r="S101" i="1"/>
  <c r="AF37" i="11" s="1"/>
  <c r="AG114" i="11" s="1"/>
  <c r="Z9" i="10"/>
  <c r="T46" i="10"/>
  <c r="AC31" i="10"/>
  <c r="AC108" i="10" s="1"/>
  <c r="O17" i="10"/>
  <c r="S22" i="10"/>
  <c r="Y26" i="10"/>
  <c r="AB7" i="10"/>
  <c r="F17" i="10"/>
  <c r="K54" i="10"/>
  <c r="AE21" i="10"/>
  <c r="J16" i="10"/>
  <c r="L23" i="10"/>
  <c r="AF52" i="10"/>
  <c r="S13" i="10"/>
  <c r="AC12" i="10"/>
  <c r="Y19" i="10"/>
  <c r="Z22" i="10"/>
  <c r="L14" i="10"/>
  <c r="AB29" i="10"/>
  <c r="H107" i="10"/>
  <c r="H144" i="10" s="1"/>
  <c r="O44" i="14"/>
  <c r="N50" i="14"/>
  <c r="G10" i="10"/>
  <c r="AA26" i="10"/>
  <c r="V43" i="10"/>
  <c r="R17" i="10"/>
  <c r="Q24" i="10"/>
  <c r="O14" i="10"/>
  <c r="C26" i="10"/>
  <c r="P7" i="10"/>
  <c r="I11" i="10"/>
  <c r="D22" i="10"/>
  <c r="AE25" i="10"/>
  <c r="S73" i="10"/>
  <c r="E17" i="10"/>
  <c r="Y7" i="10"/>
  <c r="U11" i="10"/>
  <c r="Y16" i="10"/>
  <c r="P22" i="10"/>
  <c r="X26" i="10"/>
  <c r="T94" i="10"/>
  <c r="J13" i="10"/>
  <c r="B26" i="10"/>
  <c r="G23" i="10"/>
  <c r="F19" i="10"/>
  <c r="AA16" i="10"/>
  <c r="Q26" i="10"/>
  <c r="C21" i="10"/>
  <c r="X11" i="10"/>
  <c r="C17" i="10"/>
  <c r="E27" i="10"/>
  <c r="S24" i="10"/>
  <c r="AB21" i="10"/>
  <c r="R19" i="10"/>
  <c r="I8" i="10"/>
  <c r="E12" i="10"/>
  <c r="T18" i="10"/>
  <c r="AB22" i="10"/>
  <c r="I27" i="10"/>
  <c r="AD22" i="10"/>
  <c r="V32" i="10"/>
  <c r="R8" i="10"/>
  <c r="Z12" i="10"/>
  <c r="D19" i="10"/>
  <c r="D19" i="12" s="1"/>
  <c r="AE22" i="10"/>
  <c r="X27" i="10"/>
  <c r="H34" i="10"/>
  <c r="AF19" i="10"/>
  <c r="W22" i="10"/>
  <c r="AD8" i="10"/>
  <c r="G13" i="10"/>
  <c r="P19" i="10"/>
  <c r="P19" i="12" s="1"/>
  <c r="I23" i="10"/>
  <c r="AB28" i="10"/>
  <c r="J19" i="10"/>
  <c r="O27" i="10"/>
  <c r="D10" i="10"/>
  <c r="AE13" i="10"/>
  <c r="AB19" i="10"/>
  <c r="X23" i="10"/>
  <c r="P38" i="10"/>
  <c r="U23" i="10"/>
  <c r="I20" i="10"/>
  <c r="E24" i="10"/>
  <c r="Z40" i="10"/>
  <c r="H15" i="10"/>
  <c r="AF18" i="10"/>
  <c r="W18" i="10"/>
  <c r="Q15" i="10"/>
  <c r="N24" i="10"/>
  <c r="B21" i="10"/>
  <c r="S10" i="10"/>
  <c r="X14" i="10"/>
  <c r="R20" i="10"/>
  <c r="Z24" i="10"/>
  <c r="E43" i="10"/>
  <c r="E120" i="10" s="1"/>
  <c r="M35" i="10"/>
  <c r="O112" i="10" s="1"/>
  <c r="AA17" i="10"/>
  <c r="AB10" i="10"/>
  <c r="E15" i="10"/>
  <c r="AD20" i="10"/>
  <c r="G25" i="10"/>
  <c r="Y47" i="10"/>
  <c r="V16" i="10"/>
  <c r="K48" i="10"/>
  <c r="F20" i="10"/>
  <c r="D7" i="10"/>
  <c r="AE10" i="10"/>
  <c r="T15" i="10"/>
  <c r="Z21" i="10"/>
  <c r="S25" i="10"/>
  <c r="D50" i="10"/>
  <c r="U27" i="10"/>
  <c r="G28" i="10"/>
  <c r="U29" i="10"/>
  <c r="AA33" i="10"/>
  <c r="Z110" i="10" s="1"/>
  <c r="F36" i="10"/>
  <c r="F113" i="10" s="1"/>
  <c r="O45" i="10"/>
  <c r="W56" i="10"/>
  <c r="M70" i="10"/>
  <c r="O128" i="10" s="1"/>
  <c r="P21" i="11"/>
  <c r="P28" i="11"/>
  <c r="P35" i="11"/>
  <c r="P42" i="11"/>
  <c r="P56" i="11"/>
  <c r="P69" i="11"/>
  <c r="P82" i="11"/>
  <c r="P95" i="11"/>
  <c r="P101" i="11"/>
  <c r="P7" i="11"/>
  <c r="P14" i="11"/>
  <c r="P43" i="11"/>
  <c r="P50" i="11"/>
  <c r="P63" i="11"/>
  <c r="P76" i="11"/>
  <c r="P89" i="11"/>
  <c r="P15" i="11"/>
  <c r="P22" i="11"/>
  <c r="P29" i="11"/>
  <c r="P36" i="11"/>
  <c r="P57" i="11"/>
  <c r="P70" i="11"/>
  <c r="P83" i="11"/>
  <c r="P83" i="12" s="1"/>
  <c r="P96" i="11"/>
  <c r="P102" i="11"/>
  <c r="P8" i="11"/>
  <c r="P37" i="11"/>
  <c r="P44" i="11"/>
  <c r="P51" i="11"/>
  <c r="P64" i="11"/>
  <c r="P77" i="11"/>
  <c r="P77" i="12" s="1"/>
  <c r="P90" i="11"/>
  <c r="P90" i="12" s="1"/>
  <c r="P9" i="11"/>
  <c r="P16" i="11"/>
  <c r="P23" i="11"/>
  <c r="P30" i="11"/>
  <c r="P45" i="11"/>
  <c r="P58" i="11"/>
  <c r="P71" i="11"/>
  <c r="P71" i="12" s="1"/>
  <c r="P84" i="11"/>
  <c r="P84" i="12" s="1"/>
  <c r="P91" i="11"/>
  <c r="P97" i="11"/>
  <c r="P31" i="11"/>
  <c r="P38" i="11"/>
  <c r="P52" i="11"/>
  <c r="P65" i="11"/>
  <c r="P78" i="11"/>
  <c r="P85" i="11"/>
  <c r="P10" i="11"/>
  <c r="P17" i="11"/>
  <c r="P24" i="11"/>
  <c r="P39" i="11"/>
  <c r="P46" i="11"/>
  <c r="P59" i="11"/>
  <c r="P72" i="11"/>
  <c r="P72" i="12" s="1"/>
  <c r="P79" i="11"/>
  <c r="P92" i="11"/>
  <c r="P98" i="11"/>
  <c r="P25" i="11"/>
  <c r="P32" i="11"/>
  <c r="P53" i="11"/>
  <c r="P66" i="11"/>
  <c r="P73" i="11"/>
  <c r="P73" i="12" s="1"/>
  <c r="P86" i="11"/>
  <c r="P11" i="11"/>
  <c r="P18" i="11"/>
  <c r="P33" i="11"/>
  <c r="P40" i="11"/>
  <c r="P47" i="11"/>
  <c r="P60" i="11"/>
  <c r="P67" i="11"/>
  <c r="P80" i="11"/>
  <c r="P93" i="11"/>
  <c r="P99" i="11"/>
  <c r="P19" i="11"/>
  <c r="P26" i="11"/>
  <c r="P54" i="11"/>
  <c r="P61" i="11"/>
  <c r="P74" i="11"/>
  <c r="P87" i="11"/>
  <c r="P48" i="11"/>
  <c r="P49" i="11"/>
  <c r="P88" i="11"/>
  <c r="P12" i="11"/>
  <c r="P55" i="11"/>
  <c r="P94" i="11"/>
  <c r="P13" i="11"/>
  <c r="P100" i="11"/>
  <c r="P20" i="11"/>
  <c r="P62" i="11"/>
  <c r="P27" i="11"/>
  <c r="P68" i="11"/>
  <c r="P34" i="11"/>
  <c r="P75" i="11"/>
  <c r="P92" i="10"/>
  <c r="P92" i="12" s="1"/>
  <c r="P97" i="10"/>
  <c r="P85" i="10"/>
  <c r="P90" i="10"/>
  <c r="P95" i="10"/>
  <c r="P102" i="10"/>
  <c r="P100" i="10"/>
  <c r="P88" i="10"/>
  <c r="P93" i="10"/>
  <c r="P91" i="10"/>
  <c r="P91" i="12" s="1"/>
  <c r="P79" i="10"/>
  <c r="P41" i="11"/>
  <c r="P96" i="10"/>
  <c r="P84" i="10"/>
  <c r="P101" i="10"/>
  <c r="P89" i="10"/>
  <c r="P81" i="11"/>
  <c r="P94" i="10"/>
  <c r="P82" i="10"/>
  <c r="P78" i="10"/>
  <c r="P66" i="10"/>
  <c r="P71" i="10"/>
  <c r="P59" i="10"/>
  <c r="P76" i="10"/>
  <c r="P64" i="10"/>
  <c r="P98" i="10"/>
  <c r="P83" i="10"/>
  <c r="P69" i="10"/>
  <c r="P57" i="10"/>
  <c r="P86" i="10"/>
  <c r="P74" i="10"/>
  <c r="P62" i="10"/>
  <c r="P67" i="10"/>
  <c r="P55" i="10"/>
  <c r="P55" i="12" s="1"/>
  <c r="P72" i="10"/>
  <c r="P60" i="10"/>
  <c r="P77" i="10"/>
  <c r="P65" i="10"/>
  <c r="P53" i="10"/>
  <c r="P75" i="10"/>
  <c r="P63" i="10"/>
  <c r="P63" i="12" s="1"/>
  <c r="P99" i="10"/>
  <c r="P99" i="12" s="1"/>
  <c r="P81" i="10"/>
  <c r="P68" i="10"/>
  <c r="P56" i="10"/>
  <c r="P56" i="12" s="1"/>
  <c r="P58" i="10"/>
  <c r="P43" i="10"/>
  <c r="P31" i="10"/>
  <c r="P48" i="10"/>
  <c r="P36" i="10"/>
  <c r="P41" i="10"/>
  <c r="P46" i="10"/>
  <c r="P34" i="10"/>
  <c r="P51" i="10"/>
  <c r="P51" i="12" s="1"/>
  <c r="P39" i="10"/>
  <c r="P27" i="10"/>
  <c r="P44" i="10"/>
  <c r="P32" i="10"/>
  <c r="P73" i="10"/>
  <c r="P42" i="10"/>
  <c r="P30" i="10"/>
  <c r="P80" i="10"/>
  <c r="P47" i="10"/>
  <c r="P35" i="10"/>
  <c r="P35" i="12" s="1"/>
  <c r="P61" i="10"/>
  <c r="P54" i="10"/>
  <c r="P54" i="12" s="1"/>
  <c r="P52" i="10"/>
  <c r="P40" i="10"/>
  <c r="P70" i="10"/>
  <c r="P45" i="10"/>
  <c r="P45" i="12" s="1"/>
  <c r="P33" i="10"/>
  <c r="L17" i="11"/>
  <c r="L29" i="11"/>
  <c r="L41" i="11"/>
  <c r="N118" i="11" s="1"/>
  <c r="L53" i="11"/>
  <c r="L65" i="11"/>
  <c r="N123" i="11" s="1"/>
  <c r="L77" i="11"/>
  <c r="N135" i="11" s="1"/>
  <c r="L89" i="11"/>
  <c r="L101" i="11"/>
  <c r="L18" i="11"/>
  <c r="L30" i="11"/>
  <c r="L42" i="11"/>
  <c r="N119" i="11" s="1"/>
  <c r="L54" i="11"/>
  <c r="L66" i="11"/>
  <c r="N124" i="11" s="1"/>
  <c r="L90" i="11"/>
  <c r="L102" i="11"/>
  <c r="L19" i="11"/>
  <c r="L31" i="11"/>
  <c r="L43" i="11"/>
  <c r="N120" i="11" s="1"/>
  <c r="L55" i="11"/>
  <c r="L55" i="12" s="1"/>
  <c r="L67" i="11"/>
  <c r="N125" i="11" s="1"/>
  <c r="L91" i="11"/>
  <c r="L7" i="11"/>
  <c r="L8" i="11"/>
  <c r="L20" i="11"/>
  <c r="L32" i="11"/>
  <c r="L44" i="11"/>
  <c r="L56" i="11"/>
  <c r="L68" i="11"/>
  <c r="N126" i="11" s="1"/>
  <c r="L80" i="11"/>
  <c r="L92" i="11"/>
  <c r="L9" i="11"/>
  <c r="L21" i="11"/>
  <c r="L33" i="11"/>
  <c r="L45" i="11"/>
  <c r="L57" i="11"/>
  <c r="L69" i="11"/>
  <c r="N127" i="11" s="1"/>
  <c r="L81" i="11"/>
  <c r="L93" i="11"/>
  <c r="L10" i="11"/>
  <c r="L22" i="11"/>
  <c r="L34" i="11"/>
  <c r="N111" i="11" s="1"/>
  <c r="N111" i="12" s="1"/>
  <c r="L46" i="11"/>
  <c r="L58" i="11"/>
  <c r="L70" i="11"/>
  <c r="N128" i="11" s="1"/>
  <c r="L82" i="11"/>
  <c r="L94" i="11"/>
  <c r="L11" i="11"/>
  <c r="L23" i="11"/>
  <c r="L35" i="11"/>
  <c r="N112" i="11" s="1"/>
  <c r="L47" i="11"/>
  <c r="L59" i="11"/>
  <c r="L71" i="11"/>
  <c r="N129" i="11" s="1"/>
  <c r="L83" i="11"/>
  <c r="L95" i="11"/>
  <c r="L12" i="11"/>
  <c r="L24" i="11"/>
  <c r="L36" i="11"/>
  <c r="L48" i="11"/>
  <c r="L60" i="11"/>
  <c r="L72" i="11"/>
  <c r="N130" i="11" s="1"/>
  <c r="L84" i="11"/>
  <c r="L96" i="11"/>
  <c r="L13" i="11"/>
  <c r="L25" i="11"/>
  <c r="L37" i="11"/>
  <c r="N114" i="11" s="1"/>
  <c r="L49" i="11"/>
  <c r="L61" i="11"/>
  <c r="L73" i="11"/>
  <c r="N131" i="11" s="1"/>
  <c r="L85" i="11"/>
  <c r="L97" i="11"/>
  <c r="L14" i="11"/>
  <c r="L26" i="11"/>
  <c r="L38" i="11"/>
  <c r="L50" i="11"/>
  <c r="L62" i="11"/>
  <c r="L74" i="11"/>
  <c r="N132" i="11" s="1"/>
  <c r="L86" i="11"/>
  <c r="L98" i="11"/>
  <c r="L75" i="11"/>
  <c r="N133" i="11" s="1"/>
  <c r="L76" i="11"/>
  <c r="N134" i="11" s="1"/>
  <c r="L15" i="11"/>
  <c r="L87" i="11"/>
  <c r="L87" i="12" s="1"/>
  <c r="L16" i="11"/>
  <c r="L88" i="11"/>
  <c r="L27" i="11"/>
  <c r="L99" i="11"/>
  <c r="L28" i="11"/>
  <c r="L28" i="12" s="1"/>
  <c r="L100" i="11"/>
  <c r="L39" i="11"/>
  <c r="L40" i="11"/>
  <c r="N117" i="11" s="1"/>
  <c r="L51" i="11"/>
  <c r="L52" i="11"/>
  <c r="L96" i="10"/>
  <c r="L84" i="10"/>
  <c r="L101" i="10"/>
  <c r="L89" i="10"/>
  <c r="L94" i="10"/>
  <c r="L82" i="10"/>
  <c r="L82" i="12" s="1"/>
  <c r="L99" i="10"/>
  <c r="L99" i="12" s="1"/>
  <c r="L92" i="10"/>
  <c r="L97" i="10"/>
  <c r="L85" i="10"/>
  <c r="L64" i="11"/>
  <c r="N122" i="11" s="1"/>
  <c r="L95" i="10"/>
  <c r="L83" i="10"/>
  <c r="L102" i="10"/>
  <c r="L100" i="10"/>
  <c r="L88" i="10"/>
  <c r="L93" i="10"/>
  <c r="L98" i="10"/>
  <c r="L86" i="10"/>
  <c r="L81" i="10"/>
  <c r="L70" i="10"/>
  <c r="N128" i="10" s="1"/>
  <c r="L58" i="10"/>
  <c r="L75" i="10"/>
  <c r="N133" i="10" s="1"/>
  <c r="L63" i="10"/>
  <c r="N121" i="10" s="1"/>
  <c r="L63" i="11"/>
  <c r="N121" i="11" s="1"/>
  <c r="L68" i="10"/>
  <c r="N126" i="10" s="1"/>
  <c r="L56" i="10"/>
  <c r="L73" i="10"/>
  <c r="N131" i="10" s="1"/>
  <c r="L61" i="10"/>
  <c r="L91" i="10"/>
  <c r="L91" i="12" s="1"/>
  <c r="L78" i="10"/>
  <c r="N136" i="10" s="1"/>
  <c r="L66" i="10"/>
  <c r="N124" i="10" s="1"/>
  <c r="L54" i="10"/>
  <c r="L71" i="10"/>
  <c r="N129" i="10" s="1"/>
  <c r="L59" i="10"/>
  <c r="L76" i="10"/>
  <c r="N134" i="10" s="1"/>
  <c r="N134" i="12" s="1"/>
  <c r="L64" i="10"/>
  <c r="N122" i="10" s="1"/>
  <c r="L69" i="10"/>
  <c r="N127" i="10" s="1"/>
  <c r="L57" i="10"/>
  <c r="L57" i="12" s="1"/>
  <c r="L87" i="10"/>
  <c r="L67" i="10"/>
  <c r="N125" i="10" s="1"/>
  <c r="L55" i="10"/>
  <c r="L90" i="10"/>
  <c r="L90" i="12" s="1"/>
  <c r="L72" i="10"/>
  <c r="N130" i="10" s="1"/>
  <c r="L60" i="10"/>
  <c r="L47" i="10"/>
  <c r="L35" i="10"/>
  <c r="N112" i="10" s="1"/>
  <c r="L79" i="10"/>
  <c r="N137" i="10" s="1"/>
  <c r="L65" i="10"/>
  <c r="N123" i="10" s="1"/>
  <c r="L52" i="10"/>
  <c r="L40" i="10"/>
  <c r="N117" i="10" s="1"/>
  <c r="L28" i="10"/>
  <c r="L74" i="10"/>
  <c r="N132" i="10" s="1"/>
  <c r="N150" i="10" s="1"/>
  <c r="L45" i="10"/>
  <c r="L33" i="10"/>
  <c r="N110" i="10" s="1"/>
  <c r="L50" i="10"/>
  <c r="L38" i="10"/>
  <c r="N115" i="10" s="1"/>
  <c r="L62" i="10"/>
  <c r="L43" i="10"/>
  <c r="N120" i="10" s="1"/>
  <c r="L31" i="10"/>
  <c r="N108" i="10" s="1"/>
  <c r="L48" i="10"/>
  <c r="L36" i="10"/>
  <c r="N113" i="10" s="1"/>
  <c r="L46" i="10"/>
  <c r="L34" i="10"/>
  <c r="N111" i="10" s="1"/>
  <c r="L53" i="10"/>
  <c r="L51" i="10"/>
  <c r="L39" i="10"/>
  <c r="N116" i="10" s="1"/>
  <c r="L80" i="10"/>
  <c r="L44" i="10"/>
  <c r="L32" i="10"/>
  <c r="N109" i="10" s="1"/>
  <c r="L49" i="10"/>
  <c r="L37" i="10"/>
  <c r="N17" i="11"/>
  <c r="N29" i="11"/>
  <c r="N41" i="11"/>
  <c r="Q118" i="11" s="1"/>
  <c r="N53" i="11"/>
  <c r="N65" i="11"/>
  <c r="Q123" i="11" s="1"/>
  <c r="Q123" i="12" s="1"/>
  <c r="N77" i="11"/>
  <c r="N89" i="11"/>
  <c r="N101" i="11"/>
  <c r="N18" i="11"/>
  <c r="N30" i="11"/>
  <c r="N42" i="11"/>
  <c r="Q119" i="11" s="1"/>
  <c r="N54" i="11"/>
  <c r="N66" i="11"/>
  <c r="Q124" i="11" s="1"/>
  <c r="N78" i="11"/>
  <c r="N90" i="11"/>
  <c r="N102" i="11"/>
  <c r="N19" i="11"/>
  <c r="N31" i="11"/>
  <c r="N43" i="11"/>
  <c r="N55" i="11"/>
  <c r="N67" i="11"/>
  <c r="Q125" i="11" s="1"/>
  <c r="N79" i="11"/>
  <c r="Q137" i="11" s="1"/>
  <c r="N91" i="11"/>
  <c r="N7" i="11"/>
  <c r="N8" i="11"/>
  <c r="N20" i="11"/>
  <c r="N32" i="11"/>
  <c r="N44" i="11"/>
  <c r="N56" i="11"/>
  <c r="N56" i="12" s="1"/>
  <c r="N68" i="11"/>
  <c r="N68" i="12" s="1"/>
  <c r="N80" i="11"/>
  <c r="N92" i="11"/>
  <c r="N9" i="11"/>
  <c r="N21" i="11"/>
  <c r="N33" i="11"/>
  <c r="Q110" i="11" s="1"/>
  <c r="N45" i="11"/>
  <c r="N57" i="11"/>
  <c r="N69" i="11"/>
  <c r="Q127" i="11" s="1"/>
  <c r="N81" i="11"/>
  <c r="N93" i="11"/>
  <c r="N10" i="11"/>
  <c r="N22" i="11"/>
  <c r="N34" i="11"/>
  <c r="N46" i="11"/>
  <c r="N58" i="11"/>
  <c r="N70" i="11"/>
  <c r="Q128" i="11" s="1"/>
  <c r="Q128" i="12" s="1"/>
  <c r="N82" i="11"/>
  <c r="N94" i="11"/>
  <c r="N11" i="11"/>
  <c r="N23" i="11"/>
  <c r="N35" i="11"/>
  <c r="N47" i="11"/>
  <c r="N59" i="11"/>
  <c r="N59" i="12" s="1"/>
  <c r="N71" i="11"/>
  <c r="N71" i="12" s="1"/>
  <c r="N83" i="11"/>
  <c r="N95" i="11"/>
  <c r="N12" i="11"/>
  <c r="N24" i="11"/>
  <c r="N36" i="11"/>
  <c r="Q113" i="11" s="1"/>
  <c r="N48" i="11"/>
  <c r="N60" i="11"/>
  <c r="N72" i="11"/>
  <c r="N84" i="11"/>
  <c r="N96" i="11"/>
  <c r="N13" i="11"/>
  <c r="N25" i="11"/>
  <c r="N37" i="11"/>
  <c r="N49" i="11"/>
  <c r="N61" i="11"/>
  <c r="N73" i="11"/>
  <c r="Q131" i="11" s="1"/>
  <c r="Q131" i="12" s="1"/>
  <c r="N85" i="11"/>
  <c r="N97" i="11"/>
  <c r="N14" i="11"/>
  <c r="N26" i="11"/>
  <c r="N38" i="11"/>
  <c r="N50" i="11"/>
  <c r="N62" i="11"/>
  <c r="N74" i="11"/>
  <c r="Q132" i="11" s="1"/>
  <c r="N86" i="11"/>
  <c r="N98" i="11"/>
  <c r="N51" i="11"/>
  <c r="N52" i="11"/>
  <c r="N63" i="11"/>
  <c r="N75" i="11"/>
  <c r="Q133" i="11" s="1"/>
  <c r="N76" i="11"/>
  <c r="Q134" i="11" s="1"/>
  <c r="N15" i="11"/>
  <c r="N87" i="11"/>
  <c r="N87" i="12" s="1"/>
  <c r="N16" i="11"/>
  <c r="N88" i="11"/>
  <c r="N27" i="11"/>
  <c r="N99" i="11"/>
  <c r="N28" i="11"/>
  <c r="N100" i="11"/>
  <c r="N94" i="10"/>
  <c r="N94" i="12" s="1"/>
  <c r="N40" i="11"/>
  <c r="Q117" i="11" s="1"/>
  <c r="Q117" i="12" s="1"/>
  <c r="N99" i="10"/>
  <c r="N87" i="10"/>
  <c r="N92" i="10"/>
  <c r="N80" i="10"/>
  <c r="N97" i="10"/>
  <c r="N90" i="10"/>
  <c r="N95" i="10"/>
  <c r="N95" i="12" s="1"/>
  <c r="N83" i="10"/>
  <c r="N93" i="10"/>
  <c r="N81" i="10"/>
  <c r="N98" i="10"/>
  <c r="N86" i="10"/>
  <c r="N91" i="10"/>
  <c r="N96" i="10"/>
  <c r="N84" i="10"/>
  <c r="N101" i="10"/>
  <c r="N101" i="12" s="1"/>
  <c r="N85" i="10"/>
  <c r="N68" i="10"/>
  <c r="Q126" i="10" s="1"/>
  <c r="N56" i="10"/>
  <c r="N88" i="10"/>
  <c r="N73" i="10"/>
  <c r="Q131" i="10" s="1"/>
  <c r="N61" i="10"/>
  <c r="N78" i="10"/>
  <c r="Q136" i="10" s="1"/>
  <c r="N66" i="10"/>
  <c r="Q124" i="10" s="1"/>
  <c r="N54" i="10"/>
  <c r="N71" i="10"/>
  <c r="Q129" i="10" s="1"/>
  <c r="N59" i="10"/>
  <c r="N76" i="10"/>
  <c r="Q134" i="10" s="1"/>
  <c r="N64" i="10"/>
  <c r="Q122" i="10" s="1"/>
  <c r="N100" i="10"/>
  <c r="N100" i="12" s="1"/>
  <c r="N89" i="10"/>
  <c r="N69" i="10"/>
  <c r="Q127" i="10" s="1"/>
  <c r="N57" i="10"/>
  <c r="N82" i="10"/>
  <c r="N74" i="10"/>
  <c r="Q132" i="10" s="1"/>
  <c r="N62" i="10"/>
  <c r="N102" i="10"/>
  <c r="N67" i="10"/>
  <c r="N55" i="10"/>
  <c r="N55" i="12" s="1"/>
  <c r="N79" i="10"/>
  <c r="Q137" i="10" s="1"/>
  <c r="N77" i="10"/>
  <c r="Q135" i="10" s="1"/>
  <c r="N65" i="10"/>
  <c r="Q123" i="10" s="1"/>
  <c r="N70" i="10"/>
  <c r="Q128" i="10" s="1"/>
  <c r="N58" i="10"/>
  <c r="N72" i="10"/>
  <c r="Q130" i="10" s="1"/>
  <c r="N45" i="10"/>
  <c r="N33" i="10"/>
  <c r="Q110" i="10" s="1"/>
  <c r="N50" i="10"/>
  <c r="N38" i="10"/>
  <c r="Q115" i="10" s="1"/>
  <c r="N60" i="10"/>
  <c r="N43" i="10"/>
  <c r="Q120" i="10" s="1"/>
  <c r="N31" i="10"/>
  <c r="Q108" i="10" s="1"/>
  <c r="N48" i="10"/>
  <c r="N36" i="10"/>
  <c r="Q113" i="10" s="1"/>
  <c r="N41" i="10"/>
  <c r="Q118" i="10" s="1"/>
  <c r="N29" i="10"/>
  <c r="N29" i="12" s="1"/>
  <c r="N46" i="10"/>
  <c r="N34" i="10"/>
  <c r="Q111" i="10" s="1"/>
  <c r="N44" i="10"/>
  <c r="N44" i="12" s="1"/>
  <c r="N32" i="10"/>
  <c r="Q109" i="10" s="1"/>
  <c r="N49" i="10"/>
  <c r="N37" i="10"/>
  <c r="Q114" i="10" s="1"/>
  <c r="N75" i="10"/>
  <c r="Q133" i="10" s="1"/>
  <c r="N42" i="10"/>
  <c r="Q119" i="10" s="1"/>
  <c r="N30" i="10"/>
  <c r="N47" i="10"/>
  <c r="N35" i="10"/>
  <c r="Q112" i="10" s="1"/>
  <c r="B7" i="10"/>
  <c r="N7" i="10"/>
  <c r="Z7" i="10"/>
  <c r="G8" i="10"/>
  <c r="S8" i="10"/>
  <c r="AE8" i="10"/>
  <c r="L9" i="10"/>
  <c r="X9" i="10"/>
  <c r="E10" i="10"/>
  <c r="Q10" i="10"/>
  <c r="AC10" i="10"/>
  <c r="J11" i="10"/>
  <c r="V11" i="10"/>
  <c r="C12" i="10"/>
  <c r="O12" i="10"/>
  <c r="AA12" i="10"/>
  <c r="H13" i="10"/>
  <c r="T13" i="10"/>
  <c r="AF13" i="10"/>
  <c r="M14" i="10"/>
  <c r="Y14" i="10"/>
  <c r="F15" i="10"/>
  <c r="R15" i="10"/>
  <c r="AD15" i="10"/>
  <c r="K16" i="10"/>
  <c r="W16" i="10"/>
  <c r="D17" i="10"/>
  <c r="P17" i="10"/>
  <c r="AB17" i="10"/>
  <c r="I18" i="10"/>
  <c r="U18" i="10"/>
  <c r="B19" i="10"/>
  <c r="N19" i="10"/>
  <c r="Z19" i="10"/>
  <c r="G20" i="10"/>
  <c r="S20" i="10"/>
  <c r="AE20" i="10"/>
  <c r="L21" i="10"/>
  <c r="X21" i="10"/>
  <c r="E22" i="10"/>
  <c r="Q22" i="10"/>
  <c r="AC22" i="10"/>
  <c r="J23" i="10"/>
  <c r="V23" i="10"/>
  <c r="C24" i="10"/>
  <c r="C24" i="12" s="1"/>
  <c r="O24" i="10"/>
  <c r="AA24" i="10"/>
  <c r="H25" i="10"/>
  <c r="T25" i="10"/>
  <c r="AF25" i="10"/>
  <c r="M26" i="10"/>
  <c r="F27" i="10"/>
  <c r="V27" i="10"/>
  <c r="H28" i="10"/>
  <c r="AD28" i="10"/>
  <c r="W29" i="10"/>
  <c r="V31" i="10"/>
  <c r="AF33" i="10"/>
  <c r="AG110" i="10" s="1"/>
  <c r="K36" i="10"/>
  <c r="L113" i="10" s="1"/>
  <c r="U38" i="10"/>
  <c r="AE40" i="10"/>
  <c r="AF117" i="10" s="1"/>
  <c r="J43" i="10"/>
  <c r="K120" i="10" s="1"/>
  <c r="T45" i="10"/>
  <c r="AD47" i="10"/>
  <c r="I50" i="10"/>
  <c r="S52" i="10"/>
  <c r="K57" i="10"/>
  <c r="I71" i="10"/>
  <c r="AB99" i="10"/>
  <c r="F8" i="10"/>
  <c r="W9" i="10"/>
  <c r="K21" i="10"/>
  <c r="L26" i="10"/>
  <c r="Q31" i="10"/>
  <c r="N52" i="10"/>
  <c r="Y7" i="11"/>
  <c r="Y10" i="11"/>
  <c r="Y13" i="11"/>
  <c r="Y16" i="11"/>
  <c r="Y19" i="11"/>
  <c r="Y22" i="11"/>
  <c r="Y25" i="11"/>
  <c r="Y28" i="11"/>
  <c r="Y31" i="11"/>
  <c r="Y34" i="11"/>
  <c r="Y37" i="11"/>
  <c r="Y8" i="11"/>
  <c r="Y11" i="11"/>
  <c r="Y14" i="11"/>
  <c r="Y17" i="11"/>
  <c r="Y20" i="11"/>
  <c r="Y23" i="11"/>
  <c r="Y26" i="11"/>
  <c r="Y29" i="11"/>
  <c r="Y32" i="11"/>
  <c r="Y35" i="11"/>
  <c r="Y38" i="11"/>
  <c r="Y41" i="11"/>
  <c r="Y44" i="11"/>
  <c r="Y45" i="11"/>
  <c r="Y50" i="11"/>
  <c r="Y54" i="11"/>
  <c r="Y58" i="11"/>
  <c r="Y12" i="11"/>
  <c r="Y21" i="11"/>
  <c r="Y30" i="11"/>
  <c r="Y39" i="11"/>
  <c r="Y46" i="11"/>
  <c r="Y51" i="11"/>
  <c r="Y55" i="11"/>
  <c r="Y59" i="11"/>
  <c r="Y63" i="11"/>
  <c r="Y67" i="11"/>
  <c r="Y71" i="11"/>
  <c r="Y75" i="11"/>
  <c r="Y79" i="11"/>
  <c r="Y79" i="12" s="1"/>
  <c r="Y83" i="11"/>
  <c r="Y87" i="11"/>
  <c r="Y91" i="11"/>
  <c r="Y95" i="11"/>
  <c r="Y99" i="11"/>
  <c r="Y40" i="11"/>
  <c r="Y47" i="11"/>
  <c r="Y15" i="11"/>
  <c r="Y24" i="11"/>
  <c r="Y33" i="11"/>
  <c r="Y48" i="11"/>
  <c r="Y52" i="11"/>
  <c r="Y56" i="11"/>
  <c r="Y60" i="11"/>
  <c r="Y64" i="11"/>
  <c r="Y68" i="11"/>
  <c r="Y72" i="11"/>
  <c r="Y76" i="11"/>
  <c r="Y80" i="11"/>
  <c r="Y84" i="11"/>
  <c r="Y88" i="11"/>
  <c r="Y92" i="11"/>
  <c r="Y96" i="11"/>
  <c r="Y100" i="11"/>
  <c r="Y42" i="11"/>
  <c r="Y42" i="12" s="1"/>
  <c r="Y43" i="11"/>
  <c r="Y49" i="11"/>
  <c r="Y53" i="11"/>
  <c r="Y57" i="11"/>
  <c r="Y61" i="11"/>
  <c r="Y65" i="11"/>
  <c r="Y69" i="11"/>
  <c r="Y73" i="11"/>
  <c r="Y77" i="11"/>
  <c r="Y81" i="11"/>
  <c r="Y85" i="11"/>
  <c r="Y89" i="11"/>
  <c r="Y93" i="11"/>
  <c r="Y97" i="11"/>
  <c r="Y101" i="11"/>
  <c r="Y62" i="11"/>
  <c r="Y86" i="11"/>
  <c r="Y66" i="11"/>
  <c r="Y90" i="11"/>
  <c r="Y9" i="11"/>
  <c r="Y18" i="11"/>
  <c r="Y70" i="11"/>
  <c r="Y94" i="11"/>
  <c r="Y27" i="11"/>
  <c r="Y36" i="11"/>
  <c r="Y74" i="11"/>
  <c r="Y98" i="11"/>
  <c r="Y78" i="11"/>
  <c r="Y102" i="11"/>
  <c r="Y82" i="11"/>
  <c r="Y82" i="12" s="1"/>
  <c r="Y101" i="10"/>
  <c r="Y89" i="10"/>
  <c r="Y94" i="10"/>
  <c r="Y82" i="10"/>
  <c r="Y99" i="10"/>
  <c r="Y87" i="10"/>
  <c r="Y92" i="10"/>
  <c r="Y97" i="10"/>
  <c r="Y97" i="12" s="1"/>
  <c r="Y85" i="10"/>
  <c r="Y85" i="12" s="1"/>
  <c r="Y90" i="10"/>
  <c r="Y100" i="10"/>
  <c r="Y88" i="10"/>
  <c r="Y93" i="10"/>
  <c r="Y81" i="10"/>
  <c r="Y98" i="10"/>
  <c r="Y86" i="10"/>
  <c r="Y102" i="10"/>
  <c r="Y102" i="12" s="1"/>
  <c r="Y91" i="10"/>
  <c r="Y91" i="12" s="1"/>
  <c r="Y79" i="10"/>
  <c r="Y96" i="10"/>
  <c r="Y75" i="10"/>
  <c r="Y63" i="10"/>
  <c r="Y83" i="10"/>
  <c r="Y80" i="10"/>
  <c r="Y68" i="10"/>
  <c r="Y56" i="10"/>
  <c r="Y73" i="10"/>
  <c r="Y61" i="10"/>
  <c r="Y78" i="10"/>
  <c r="Y66" i="10"/>
  <c r="Y71" i="10"/>
  <c r="Y59" i="10"/>
  <c r="Y95" i="10"/>
  <c r="Y84" i="10"/>
  <c r="Y76" i="10"/>
  <c r="Y76" i="12" s="1"/>
  <c r="Y64" i="10"/>
  <c r="Y69" i="10"/>
  <c r="Y57" i="10"/>
  <c r="Y74" i="10"/>
  <c r="Y62" i="10"/>
  <c r="Y72" i="10"/>
  <c r="Y60" i="10"/>
  <c r="Y77" i="10"/>
  <c r="Y65" i="10"/>
  <c r="Y67" i="10"/>
  <c r="Y52" i="10"/>
  <c r="Y40" i="10"/>
  <c r="Y28" i="10"/>
  <c r="Y28" i="12" s="1"/>
  <c r="Y45" i="10"/>
  <c r="Y45" i="12" s="1"/>
  <c r="Y33" i="10"/>
  <c r="Y50" i="10"/>
  <c r="Y38" i="10"/>
  <c r="Y43" i="10"/>
  <c r="Y31" i="10"/>
  <c r="Y54" i="10"/>
  <c r="Y48" i="10"/>
  <c r="Y36" i="10"/>
  <c r="Y36" i="12" s="1"/>
  <c r="Y41" i="10"/>
  <c r="Y29" i="10"/>
  <c r="Y29" i="12" s="1"/>
  <c r="Y51" i="10"/>
  <c r="Y39" i="10"/>
  <c r="Y44" i="10"/>
  <c r="Y32" i="10"/>
  <c r="Y70" i="10"/>
  <c r="Y70" i="12" s="1"/>
  <c r="Y49" i="10"/>
  <c r="Y49" i="12" s="1"/>
  <c r="Y37" i="10"/>
  <c r="Y53" i="10"/>
  <c r="Y42" i="10"/>
  <c r="Y30" i="10"/>
  <c r="Y30" i="12" s="1"/>
  <c r="C7" i="10"/>
  <c r="O7" i="10"/>
  <c r="AA7" i="10"/>
  <c r="H8" i="10"/>
  <c r="T8" i="10"/>
  <c r="AF8" i="10"/>
  <c r="M9" i="10"/>
  <c r="Y9" i="10"/>
  <c r="F10" i="10"/>
  <c r="R10" i="10"/>
  <c r="AD10" i="10"/>
  <c r="K11" i="10"/>
  <c r="W11" i="10"/>
  <c r="D12" i="10"/>
  <c r="P12" i="10"/>
  <c r="AB12" i="10"/>
  <c r="I13" i="10"/>
  <c r="U13" i="10"/>
  <c r="B14" i="10"/>
  <c r="N14" i="10"/>
  <c r="Z14" i="10"/>
  <c r="G15" i="10"/>
  <c r="S15" i="10"/>
  <c r="AE15" i="10"/>
  <c r="L16" i="10"/>
  <c r="X16" i="10"/>
  <c r="Q17" i="10"/>
  <c r="AC17" i="10"/>
  <c r="J18" i="10"/>
  <c r="V18" i="10"/>
  <c r="C19" i="10"/>
  <c r="O19" i="10"/>
  <c r="AA19" i="10"/>
  <c r="H20" i="10"/>
  <c r="T20" i="10"/>
  <c r="AF20" i="10"/>
  <c r="M21" i="10"/>
  <c r="Y21" i="10"/>
  <c r="F22" i="10"/>
  <c r="R22" i="10"/>
  <c r="K23" i="10"/>
  <c r="W23" i="10"/>
  <c r="D24" i="10"/>
  <c r="P24" i="10"/>
  <c r="P24" i="12" s="1"/>
  <c r="AB24" i="10"/>
  <c r="I25" i="10"/>
  <c r="U25" i="10"/>
  <c r="N26" i="10"/>
  <c r="Z26" i="10"/>
  <c r="G27" i="10"/>
  <c r="W27" i="10"/>
  <c r="J28" i="10"/>
  <c r="AE28" i="10"/>
  <c r="R36" i="10"/>
  <c r="AB38" i="10"/>
  <c r="AA115" i="10" s="1"/>
  <c r="G41" i="10"/>
  <c r="H118" i="10" s="1"/>
  <c r="Q43" i="10"/>
  <c r="AA45" i="10"/>
  <c r="F48" i="10"/>
  <c r="P50" i="10"/>
  <c r="P50" i="12" s="1"/>
  <c r="Z52" i="10"/>
  <c r="Y58" i="10"/>
  <c r="W72" i="10"/>
  <c r="N12" i="10"/>
  <c r="AD7" i="11"/>
  <c r="AD19" i="11"/>
  <c r="AD31" i="11"/>
  <c r="AD43" i="11"/>
  <c r="AD120" i="11" s="1"/>
  <c r="AD55" i="11"/>
  <c r="AD55" i="12" s="1"/>
  <c r="AD67" i="11"/>
  <c r="AD125" i="11" s="1"/>
  <c r="AD79" i="11"/>
  <c r="AD137" i="11" s="1"/>
  <c r="AD91" i="11"/>
  <c r="AD8" i="11"/>
  <c r="AD20" i="11"/>
  <c r="AD32" i="11"/>
  <c r="AD109" i="11" s="1"/>
  <c r="AD44" i="11"/>
  <c r="AD56" i="11"/>
  <c r="AD56" i="12" s="1"/>
  <c r="AD68" i="11"/>
  <c r="AD126" i="11" s="1"/>
  <c r="AD80" i="11"/>
  <c r="AD92" i="11"/>
  <c r="AD9" i="11"/>
  <c r="AD21" i="11"/>
  <c r="AD33" i="11"/>
  <c r="AD45" i="11"/>
  <c r="AD57" i="11"/>
  <c r="AD69" i="11"/>
  <c r="AD81" i="11"/>
  <c r="AD93" i="11"/>
  <c r="AD10" i="11"/>
  <c r="AD22" i="11"/>
  <c r="AD34" i="11"/>
  <c r="AD46" i="11"/>
  <c r="AD58" i="11"/>
  <c r="AD82" i="11"/>
  <c r="AD94" i="11"/>
  <c r="AD11" i="11"/>
  <c r="AD23" i="11"/>
  <c r="AD35" i="11"/>
  <c r="AD112" i="11" s="1"/>
  <c r="AD47" i="11"/>
  <c r="AD59" i="11"/>
  <c r="AD71" i="11"/>
  <c r="AD129" i="11" s="1"/>
  <c r="AD83" i="11"/>
  <c r="AD95" i="11"/>
  <c r="AD12" i="11"/>
  <c r="AD24" i="11"/>
  <c r="AD36" i="11"/>
  <c r="AD48" i="11"/>
  <c r="AD60" i="11"/>
  <c r="AD72" i="11"/>
  <c r="AD130" i="11" s="1"/>
  <c r="AD84" i="11"/>
  <c r="AD96" i="11"/>
  <c r="AD13" i="11"/>
  <c r="AD25" i="11"/>
  <c r="AD37" i="11"/>
  <c r="AD49" i="11"/>
  <c r="AD61" i="11"/>
  <c r="AD61" i="12" s="1"/>
  <c r="AD73" i="11"/>
  <c r="AD131" i="11" s="1"/>
  <c r="AD85" i="11"/>
  <c r="AD97" i="11"/>
  <c r="AD14" i="11"/>
  <c r="AD26" i="11"/>
  <c r="AD38" i="11"/>
  <c r="AD115" i="11" s="1"/>
  <c r="AD50" i="11"/>
  <c r="AD62" i="11"/>
  <c r="AD62" i="12" s="1"/>
  <c r="AD74" i="11"/>
  <c r="AD132" i="11" s="1"/>
  <c r="AD86" i="11"/>
  <c r="AD98" i="11"/>
  <c r="AD15" i="11"/>
  <c r="AD27" i="11"/>
  <c r="AD39" i="11"/>
  <c r="AD51" i="11"/>
  <c r="AD63" i="11"/>
  <c r="AD121" i="11" s="1"/>
  <c r="AD75" i="11"/>
  <c r="AD133" i="11" s="1"/>
  <c r="AD87" i="11"/>
  <c r="AD99" i="11"/>
  <c r="AD16" i="11"/>
  <c r="AD28" i="11"/>
  <c r="AD40" i="11"/>
  <c r="AD117" i="11" s="1"/>
  <c r="AD52" i="11"/>
  <c r="AD64" i="11"/>
  <c r="AD122" i="11" s="1"/>
  <c r="AD76" i="11"/>
  <c r="AD134" i="11" s="1"/>
  <c r="AD134" i="12" s="1"/>
  <c r="AD88" i="11"/>
  <c r="AD100" i="11"/>
  <c r="AD18" i="11"/>
  <c r="AD30" i="11"/>
  <c r="AD42" i="11"/>
  <c r="AD119" i="11" s="1"/>
  <c r="AD54" i="11"/>
  <c r="AD66" i="11"/>
  <c r="AD66" i="12" s="1"/>
  <c r="AD78" i="11"/>
  <c r="AD136" i="11" s="1"/>
  <c r="AD90" i="11"/>
  <c r="AD102" i="11"/>
  <c r="AD17" i="11"/>
  <c r="AD29" i="11"/>
  <c r="AD29" i="12" s="1"/>
  <c r="AD41" i="11"/>
  <c r="AD53" i="11"/>
  <c r="AD65" i="11"/>
  <c r="AD123" i="11" s="1"/>
  <c r="AD123" i="12" s="1"/>
  <c r="AD77" i="11"/>
  <c r="AD135" i="11" s="1"/>
  <c r="AD101" i="11"/>
  <c r="AD89" i="11"/>
  <c r="AD102" i="10"/>
  <c r="AD90" i="10"/>
  <c r="AD95" i="10"/>
  <c r="AD83" i="10"/>
  <c r="AD100" i="10"/>
  <c r="AD100" i="12" s="1"/>
  <c r="AD88" i="10"/>
  <c r="AD93" i="10"/>
  <c r="AD98" i="10"/>
  <c r="AD86" i="10"/>
  <c r="AD91" i="10"/>
  <c r="AD89" i="10"/>
  <c r="AD101" i="10"/>
  <c r="AD94" i="10"/>
  <c r="AD94" i="12" s="1"/>
  <c r="AD82" i="10"/>
  <c r="AD99" i="10"/>
  <c r="AD87" i="10"/>
  <c r="AD92" i="10"/>
  <c r="AD80" i="10"/>
  <c r="AD76" i="10"/>
  <c r="AD134" i="10" s="1"/>
  <c r="AD64" i="10"/>
  <c r="AD122" i="10" s="1"/>
  <c r="AD81" i="10"/>
  <c r="AD69" i="10"/>
  <c r="AD127" i="10" s="1"/>
  <c r="AD57" i="10"/>
  <c r="AD74" i="10"/>
  <c r="AD132" i="10" s="1"/>
  <c r="AD62" i="10"/>
  <c r="AD67" i="10"/>
  <c r="AD125" i="10" s="1"/>
  <c r="AD84" i="10"/>
  <c r="AD72" i="10"/>
  <c r="AD130" i="10" s="1"/>
  <c r="AD60" i="10"/>
  <c r="AD60" i="12" s="1"/>
  <c r="AD77" i="10"/>
  <c r="AD135" i="10" s="1"/>
  <c r="AD65" i="10"/>
  <c r="AD123" i="10" s="1"/>
  <c r="AD97" i="10"/>
  <c r="AD70" i="10"/>
  <c r="AD128" i="10" s="1"/>
  <c r="AD58" i="10"/>
  <c r="AD75" i="10"/>
  <c r="AD63" i="10"/>
  <c r="AD79" i="10"/>
  <c r="AD73" i="10"/>
  <c r="AD131" i="10" s="1"/>
  <c r="AD61" i="10"/>
  <c r="AD66" i="10"/>
  <c r="AD124" i="10" s="1"/>
  <c r="AD54" i="10"/>
  <c r="AD41" i="10"/>
  <c r="AD118" i="10" s="1"/>
  <c r="AD29" i="10"/>
  <c r="AD46" i="10"/>
  <c r="AD34" i="10"/>
  <c r="AD111" i="10" s="1"/>
  <c r="AD51" i="10"/>
  <c r="AD39" i="10"/>
  <c r="AD78" i="10"/>
  <c r="AD136" i="10" s="1"/>
  <c r="AD71" i="10"/>
  <c r="AD129" i="10" s="1"/>
  <c r="AD44" i="10"/>
  <c r="AD32" i="10"/>
  <c r="AD109" i="10" s="1"/>
  <c r="AD49" i="10"/>
  <c r="AD49" i="12" s="1"/>
  <c r="AD37" i="10"/>
  <c r="AD114" i="10" s="1"/>
  <c r="AD59" i="10"/>
  <c r="AD55" i="10"/>
  <c r="AD42" i="10"/>
  <c r="AD119" i="10" s="1"/>
  <c r="AD30" i="10"/>
  <c r="AD40" i="10"/>
  <c r="AD117" i="10" s="1"/>
  <c r="AD85" i="10"/>
  <c r="AD52" i="10"/>
  <c r="AD45" i="10"/>
  <c r="AD45" i="12" s="1"/>
  <c r="AD33" i="10"/>
  <c r="AD110" i="10" s="1"/>
  <c r="AD96" i="10"/>
  <c r="AD56" i="10"/>
  <c r="AD50" i="10"/>
  <c r="AD38" i="10"/>
  <c r="AD115" i="10" s="1"/>
  <c r="AD43" i="10"/>
  <c r="AD120" i="10" s="1"/>
  <c r="AD31" i="10"/>
  <c r="AD108" i="10" s="1"/>
  <c r="AE108" i="10" s="1"/>
  <c r="V13" i="10"/>
  <c r="C14" i="10"/>
  <c r="K18" i="10"/>
  <c r="V25" i="10"/>
  <c r="O26" i="10"/>
  <c r="M34" i="10"/>
  <c r="O111" i="10" s="1"/>
  <c r="W36" i="10"/>
  <c r="B39" i="10"/>
  <c r="B13" i="11"/>
  <c r="B25" i="11"/>
  <c r="B37" i="11"/>
  <c r="B49" i="11"/>
  <c r="B61" i="11"/>
  <c r="B73" i="11"/>
  <c r="B85" i="11"/>
  <c r="B97" i="11"/>
  <c r="B15" i="11"/>
  <c r="B27" i="11"/>
  <c r="B39" i="11"/>
  <c r="B51" i="11"/>
  <c r="B63" i="11"/>
  <c r="B75" i="11"/>
  <c r="B87" i="11"/>
  <c r="B99" i="11"/>
  <c r="B19" i="11"/>
  <c r="B19" i="12" s="1"/>
  <c r="B31" i="11"/>
  <c r="B43" i="11"/>
  <c r="B55" i="11"/>
  <c r="B67" i="11"/>
  <c r="B79" i="11"/>
  <c r="B91" i="11"/>
  <c r="B7" i="11"/>
  <c r="B9" i="11"/>
  <c r="B21" i="11"/>
  <c r="B21" i="12" s="1"/>
  <c r="B33" i="11"/>
  <c r="B20" i="11"/>
  <c r="B38" i="11"/>
  <c r="B54" i="11"/>
  <c r="B70" i="11"/>
  <c r="B86" i="11"/>
  <c r="B102" i="11"/>
  <c r="B94" i="10"/>
  <c r="B94" i="12" s="1"/>
  <c r="B22" i="11"/>
  <c r="B40" i="11"/>
  <c r="B56" i="11"/>
  <c r="B71" i="11"/>
  <c r="B88" i="11"/>
  <c r="B99" i="10"/>
  <c r="B99" i="12" s="1"/>
  <c r="B87" i="10"/>
  <c r="B23" i="11"/>
  <c r="B41" i="11"/>
  <c r="B57" i="11"/>
  <c r="B72" i="11"/>
  <c r="B89" i="11"/>
  <c r="B92" i="10"/>
  <c r="B80" i="10"/>
  <c r="B24" i="11"/>
  <c r="B42" i="11"/>
  <c r="B58" i="11"/>
  <c r="B74" i="11"/>
  <c r="B90" i="11"/>
  <c r="B97" i="10"/>
  <c r="B8" i="11"/>
  <c r="B26" i="11"/>
  <c r="B26" i="12" s="1"/>
  <c r="B44" i="11"/>
  <c r="B59" i="11"/>
  <c r="B59" i="12" s="1"/>
  <c r="B76" i="11"/>
  <c r="B92" i="11"/>
  <c r="B90" i="10"/>
  <c r="B90" i="12" s="1"/>
  <c r="B10" i="11"/>
  <c r="B28" i="11"/>
  <c r="B45" i="11"/>
  <c r="B60" i="11"/>
  <c r="B77" i="11"/>
  <c r="B77" i="12" s="1"/>
  <c r="B93" i="11"/>
  <c r="B102" i="10"/>
  <c r="B95" i="10"/>
  <c r="B83" i="10"/>
  <c r="B12" i="11"/>
  <c r="B30" i="11"/>
  <c r="B47" i="11"/>
  <c r="B64" i="11"/>
  <c r="B122" i="11" s="1"/>
  <c r="B80" i="11"/>
  <c r="B95" i="11"/>
  <c r="B93" i="10"/>
  <c r="B81" i="10"/>
  <c r="B14" i="11"/>
  <c r="B32" i="11"/>
  <c r="B48" i="11"/>
  <c r="B65" i="11"/>
  <c r="B81" i="11"/>
  <c r="B96" i="11"/>
  <c r="B98" i="10"/>
  <c r="B86" i="10"/>
  <c r="B16" i="11"/>
  <c r="B50" i="11"/>
  <c r="B66" i="11"/>
  <c r="B66" i="12" s="1"/>
  <c r="B82" i="11"/>
  <c r="B98" i="11"/>
  <c r="B91" i="10"/>
  <c r="B17" i="11"/>
  <c r="B35" i="11"/>
  <c r="B52" i="11"/>
  <c r="B68" i="11"/>
  <c r="B83" i="11"/>
  <c r="B100" i="11"/>
  <c r="B96" i="10"/>
  <c r="B84" i="10"/>
  <c r="B62" i="11"/>
  <c r="B82" i="10"/>
  <c r="B68" i="10"/>
  <c r="B56" i="10"/>
  <c r="B69" i="11"/>
  <c r="B73" i="10"/>
  <c r="B73" i="12" s="1"/>
  <c r="B61" i="10"/>
  <c r="B78" i="11"/>
  <c r="B101" i="10"/>
  <c r="B78" i="10"/>
  <c r="B66" i="10"/>
  <c r="B54" i="10"/>
  <c r="B84" i="11"/>
  <c r="B85" i="10"/>
  <c r="B71" i="10"/>
  <c r="B59" i="10"/>
  <c r="B94" i="11"/>
  <c r="B88" i="10"/>
  <c r="B76" i="10"/>
  <c r="B64" i="10"/>
  <c r="B101" i="11"/>
  <c r="B69" i="10"/>
  <c r="B57" i="10"/>
  <c r="B11" i="11"/>
  <c r="B74" i="10"/>
  <c r="B62" i="10"/>
  <c r="B18" i="11"/>
  <c r="B100" i="10"/>
  <c r="B67" i="10"/>
  <c r="B55" i="10"/>
  <c r="B55" i="12" s="1"/>
  <c r="B36" i="11"/>
  <c r="B77" i="10"/>
  <c r="B65" i="10"/>
  <c r="B46" i="11"/>
  <c r="B70" i="10"/>
  <c r="B58" i="10"/>
  <c r="B45" i="10"/>
  <c r="B33" i="10"/>
  <c r="B63" i="10"/>
  <c r="B50" i="10"/>
  <c r="B38" i="10"/>
  <c r="B79" i="10"/>
  <c r="B72" i="10"/>
  <c r="B43" i="10"/>
  <c r="B31" i="10"/>
  <c r="B48" i="10"/>
  <c r="B48" i="12" s="1"/>
  <c r="B36" i="10"/>
  <c r="B29" i="11"/>
  <c r="B89" i="10"/>
  <c r="B60" i="10"/>
  <c r="B41" i="10"/>
  <c r="B29" i="10"/>
  <c r="B53" i="11"/>
  <c r="B53" i="10"/>
  <c r="B46" i="10"/>
  <c r="B34" i="10"/>
  <c r="B44" i="10"/>
  <c r="B32" i="10"/>
  <c r="B49" i="10"/>
  <c r="B37" i="10"/>
  <c r="B42" i="10"/>
  <c r="B30" i="10"/>
  <c r="B47" i="10"/>
  <c r="B35" i="10"/>
  <c r="X8" i="11"/>
  <c r="X11" i="11"/>
  <c r="X11" i="12" s="1"/>
  <c r="X14" i="11"/>
  <c r="X17" i="11"/>
  <c r="X20" i="11"/>
  <c r="X23" i="11"/>
  <c r="X26" i="11"/>
  <c r="X29" i="11"/>
  <c r="X29" i="12" s="1"/>
  <c r="X32" i="11"/>
  <c r="X35" i="11"/>
  <c r="X38" i="11"/>
  <c r="X41" i="11"/>
  <c r="X44" i="11"/>
  <c r="X47" i="11"/>
  <c r="X12" i="11"/>
  <c r="X21" i="11"/>
  <c r="X30" i="11"/>
  <c r="X39" i="11"/>
  <c r="X46" i="11"/>
  <c r="X51" i="11"/>
  <c r="X55" i="11"/>
  <c r="X59" i="11"/>
  <c r="X63" i="11"/>
  <c r="X67" i="11"/>
  <c r="X71" i="11"/>
  <c r="X75" i="11"/>
  <c r="X79" i="11"/>
  <c r="X83" i="11"/>
  <c r="X87" i="11"/>
  <c r="X91" i="11"/>
  <c r="X91" i="12" s="1"/>
  <c r="X95" i="11"/>
  <c r="X99" i="11"/>
  <c r="X13" i="11"/>
  <c r="X22" i="11"/>
  <c r="X31" i="11"/>
  <c r="X40" i="11"/>
  <c r="X15" i="11"/>
  <c r="X24" i="11"/>
  <c r="X33" i="11"/>
  <c r="X48" i="11"/>
  <c r="X52" i="11"/>
  <c r="X56" i="11"/>
  <c r="X60" i="11"/>
  <c r="X64" i="11"/>
  <c r="X68" i="11"/>
  <c r="X72" i="11"/>
  <c r="X76" i="11"/>
  <c r="X80" i="11"/>
  <c r="X84" i="11"/>
  <c r="X88" i="11"/>
  <c r="X92" i="11"/>
  <c r="X96" i="11"/>
  <c r="X100" i="11"/>
  <c r="X42" i="11"/>
  <c r="X16" i="11"/>
  <c r="X25" i="11"/>
  <c r="X34" i="11"/>
  <c r="X7" i="11"/>
  <c r="X43" i="11"/>
  <c r="X49" i="11"/>
  <c r="X53" i="11"/>
  <c r="X57" i="11"/>
  <c r="X61" i="11"/>
  <c r="X65" i="11"/>
  <c r="X69" i="11"/>
  <c r="X73" i="11"/>
  <c r="X77" i="11"/>
  <c r="X81" i="11"/>
  <c r="X85" i="11"/>
  <c r="X89" i="11"/>
  <c r="X93" i="11"/>
  <c r="X97" i="11"/>
  <c r="X101" i="11"/>
  <c r="X9" i="11"/>
  <c r="X9" i="12" s="1"/>
  <c r="X18" i="11"/>
  <c r="X27" i="11"/>
  <c r="X36" i="11"/>
  <c r="X10" i="11"/>
  <c r="X19" i="11"/>
  <c r="X28" i="11"/>
  <c r="X37" i="11"/>
  <c r="X45" i="11"/>
  <c r="X50" i="11"/>
  <c r="X54" i="11"/>
  <c r="X58" i="11"/>
  <c r="X62" i="11"/>
  <c r="X66" i="11"/>
  <c r="X70" i="11"/>
  <c r="X74" i="11"/>
  <c r="X78" i="11"/>
  <c r="X82" i="11"/>
  <c r="X86" i="11"/>
  <c r="X90" i="11"/>
  <c r="X94" i="11"/>
  <c r="X98" i="11"/>
  <c r="X102" i="11"/>
  <c r="X102" i="10"/>
  <c r="X96" i="10"/>
  <c r="X84" i="10"/>
  <c r="X101" i="10"/>
  <c r="X89" i="10"/>
  <c r="X94" i="10"/>
  <c r="X82" i="10"/>
  <c r="X99" i="10"/>
  <c r="X92" i="10"/>
  <c r="X97" i="10"/>
  <c r="X85" i="10"/>
  <c r="X95" i="10"/>
  <c r="X83" i="10"/>
  <c r="X100" i="10"/>
  <c r="X88" i="10"/>
  <c r="X93" i="10"/>
  <c r="X98" i="10"/>
  <c r="X86" i="10"/>
  <c r="X70" i="10"/>
  <c r="X58" i="10"/>
  <c r="X79" i="10"/>
  <c r="X75" i="10"/>
  <c r="X63" i="10"/>
  <c r="X63" i="12" s="1"/>
  <c r="X91" i="10"/>
  <c r="X80" i="10"/>
  <c r="X68" i="10"/>
  <c r="X56" i="10"/>
  <c r="X73" i="10"/>
  <c r="X61" i="10"/>
  <c r="X61" i="12" s="1"/>
  <c r="X78" i="10"/>
  <c r="X66" i="10"/>
  <c r="X54" i="10"/>
  <c r="X81" i="10"/>
  <c r="X71" i="10"/>
  <c r="X59" i="10"/>
  <c r="X87" i="10"/>
  <c r="X76" i="10"/>
  <c r="X64" i="10"/>
  <c r="X90" i="10"/>
  <c r="X69" i="10"/>
  <c r="X57" i="10"/>
  <c r="X67" i="10"/>
  <c r="X55" i="10"/>
  <c r="X72" i="10"/>
  <c r="X60" i="10"/>
  <c r="X74" i="10"/>
  <c r="X47" i="10"/>
  <c r="X35" i="10"/>
  <c r="X52" i="10"/>
  <c r="X52" i="12" s="1"/>
  <c r="X40" i="10"/>
  <c r="X28" i="10"/>
  <c r="X62" i="10"/>
  <c r="X45" i="10"/>
  <c r="X33" i="10"/>
  <c r="X50" i="10"/>
  <c r="X38" i="10"/>
  <c r="X43" i="10"/>
  <c r="W120" i="10" s="1"/>
  <c r="X31" i="10"/>
  <c r="X48" i="10"/>
  <c r="X36" i="10"/>
  <c r="X46" i="10"/>
  <c r="X34" i="10"/>
  <c r="X51" i="10"/>
  <c r="X39" i="10"/>
  <c r="X77" i="10"/>
  <c r="X44" i="10"/>
  <c r="X32" i="10"/>
  <c r="X49" i="10"/>
  <c r="X49" i="12" s="1"/>
  <c r="X37" i="10"/>
  <c r="AC8" i="11"/>
  <c r="AC20" i="11"/>
  <c r="AC32" i="11"/>
  <c r="AC109" i="11" s="1"/>
  <c r="AC44" i="11"/>
  <c r="AC56" i="11"/>
  <c r="AC68" i="11"/>
  <c r="AC126" i="11" s="1"/>
  <c r="AC80" i="11"/>
  <c r="AC92" i="11"/>
  <c r="AC9" i="11"/>
  <c r="AC21" i="11"/>
  <c r="AC33" i="11"/>
  <c r="AC110" i="11" s="1"/>
  <c r="AC45" i="11"/>
  <c r="AC57" i="11"/>
  <c r="AC69" i="11"/>
  <c r="AC127" i="11" s="1"/>
  <c r="AC81" i="11"/>
  <c r="AC93" i="11"/>
  <c r="AC10" i="11"/>
  <c r="AC22" i="11"/>
  <c r="AC34" i="11"/>
  <c r="AC111" i="11" s="1"/>
  <c r="AC46" i="11"/>
  <c r="AC58" i="11"/>
  <c r="AC70" i="11"/>
  <c r="AC82" i="11"/>
  <c r="AC94" i="11"/>
  <c r="AC11" i="11"/>
  <c r="AC23" i="11"/>
  <c r="AC35" i="11"/>
  <c r="AC112" i="11" s="1"/>
  <c r="AC47" i="11"/>
  <c r="AC59" i="11"/>
  <c r="AC71" i="11"/>
  <c r="AC129" i="11" s="1"/>
  <c r="AC83" i="11"/>
  <c r="AC95" i="11"/>
  <c r="AC95" i="12" s="1"/>
  <c r="AC12" i="11"/>
  <c r="AC24" i="11"/>
  <c r="AC36" i="11"/>
  <c r="AC113" i="11" s="1"/>
  <c r="AC48" i="11"/>
  <c r="AC60" i="11"/>
  <c r="AC72" i="11"/>
  <c r="AC130" i="11" s="1"/>
  <c r="AC84" i="11"/>
  <c r="AC96" i="11"/>
  <c r="AC13" i="11"/>
  <c r="AC25" i="11"/>
  <c r="AC37" i="11"/>
  <c r="AC49" i="11"/>
  <c r="AC61" i="11"/>
  <c r="AC73" i="11"/>
  <c r="AC85" i="11"/>
  <c r="AC97" i="11"/>
  <c r="AC14" i="11"/>
  <c r="AC26" i="11"/>
  <c r="AC38" i="11"/>
  <c r="AC115" i="11" s="1"/>
  <c r="AC50" i="11"/>
  <c r="AC62" i="11"/>
  <c r="AC74" i="11"/>
  <c r="AC132" i="11" s="1"/>
  <c r="AC86" i="11"/>
  <c r="AC98" i="11"/>
  <c r="AC15" i="11"/>
  <c r="AC27" i="11"/>
  <c r="AC39" i="11"/>
  <c r="AC116" i="11" s="1"/>
  <c r="AC51" i="11"/>
  <c r="AC63" i="11"/>
  <c r="AC121" i="11" s="1"/>
  <c r="AC75" i="11"/>
  <c r="AC133" i="11" s="1"/>
  <c r="AC87" i="11"/>
  <c r="AC99" i="11"/>
  <c r="AC16" i="11"/>
  <c r="AC16" i="12" s="1"/>
  <c r="AC28" i="11"/>
  <c r="AC40" i="11"/>
  <c r="AC52" i="11"/>
  <c r="AC64" i="11"/>
  <c r="AC64" i="12" s="1"/>
  <c r="AC76" i="11"/>
  <c r="AC88" i="11"/>
  <c r="AC100" i="11"/>
  <c r="AC17" i="11"/>
  <c r="AC29" i="11"/>
  <c r="AC41" i="11"/>
  <c r="AC118" i="11" s="1"/>
  <c r="AC53" i="11"/>
  <c r="AC65" i="11"/>
  <c r="AC123" i="11" s="1"/>
  <c r="AC77" i="11"/>
  <c r="AC135" i="11" s="1"/>
  <c r="AC89" i="11"/>
  <c r="AC101" i="11"/>
  <c r="AC19" i="11"/>
  <c r="AC31" i="11"/>
  <c r="AC43" i="11"/>
  <c r="AC120" i="11" s="1"/>
  <c r="AC55" i="11"/>
  <c r="AC67" i="11"/>
  <c r="AC125" i="11" s="1"/>
  <c r="AC91" i="11"/>
  <c r="AC7" i="11"/>
  <c r="AC18" i="11"/>
  <c r="AC30" i="11"/>
  <c r="AC42" i="11"/>
  <c r="AC54" i="11"/>
  <c r="AC66" i="11"/>
  <c r="AC78" i="11"/>
  <c r="AC136" i="11" s="1"/>
  <c r="AC90" i="11"/>
  <c r="AC102" i="11"/>
  <c r="AC97" i="10"/>
  <c r="AC85" i="10"/>
  <c r="AC90" i="10"/>
  <c r="AC95" i="10"/>
  <c r="AC83" i="10"/>
  <c r="AC100" i="10"/>
  <c r="AC93" i="10"/>
  <c r="AC98" i="10"/>
  <c r="AC86" i="10"/>
  <c r="AC86" i="12" s="1"/>
  <c r="AC96" i="10"/>
  <c r="AC84" i="10"/>
  <c r="AC89" i="10"/>
  <c r="AC101" i="10"/>
  <c r="AC94" i="10"/>
  <c r="AC99" i="10"/>
  <c r="AC87" i="10"/>
  <c r="AC78" i="10"/>
  <c r="AC136" i="10" s="1"/>
  <c r="AC136" i="12" s="1"/>
  <c r="AC71" i="10"/>
  <c r="AC129" i="10" s="1"/>
  <c r="AC59" i="10"/>
  <c r="AC91" i="10"/>
  <c r="AC76" i="10"/>
  <c r="AC134" i="10" s="1"/>
  <c r="AE134" i="10" s="1"/>
  <c r="AC64" i="10"/>
  <c r="AC122" i="10" s="1"/>
  <c r="AC52" i="10"/>
  <c r="AC81" i="10"/>
  <c r="AC69" i="10"/>
  <c r="AC127" i="10" s="1"/>
  <c r="AC57" i="10"/>
  <c r="AC74" i="10"/>
  <c r="AC132" i="10" s="1"/>
  <c r="AC62" i="10"/>
  <c r="AC67" i="10"/>
  <c r="AC125" i="10" s="1"/>
  <c r="AC55" i="10"/>
  <c r="AC102" i="10"/>
  <c r="AC72" i="10"/>
  <c r="AC130" i="10" s="1"/>
  <c r="AE130" i="10" s="1"/>
  <c r="AC60" i="10"/>
  <c r="AC77" i="10"/>
  <c r="AC135" i="10" s="1"/>
  <c r="AC65" i="10"/>
  <c r="AC123" i="10" s="1"/>
  <c r="AC70" i="10"/>
  <c r="AC128" i="10" s="1"/>
  <c r="AC58" i="10"/>
  <c r="AC88" i="10"/>
  <c r="AC68" i="10"/>
  <c r="AC126" i="10" s="1"/>
  <c r="AC56" i="10"/>
  <c r="AC82" i="10"/>
  <c r="AC82" i="12" s="1"/>
  <c r="AC80" i="10"/>
  <c r="AC79" i="10"/>
  <c r="AC137" i="10" s="1"/>
  <c r="AC73" i="10"/>
  <c r="AC131" i="10" s="1"/>
  <c r="AC61" i="10"/>
  <c r="AC92" i="10"/>
  <c r="AC48" i="10"/>
  <c r="AC36" i="10"/>
  <c r="AC113" i="10" s="1"/>
  <c r="AC41" i="10"/>
  <c r="AC118" i="10" s="1"/>
  <c r="AC29" i="10"/>
  <c r="AC54" i="10"/>
  <c r="AC46" i="10"/>
  <c r="AC34" i="10"/>
  <c r="AC51" i="10"/>
  <c r="AC39" i="10"/>
  <c r="AC116" i="10" s="1"/>
  <c r="AC44" i="10"/>
  <c r="AC32" i="10"/>
  <c r="AC109" i="10" s="1"/>
  <c r="AE109" i="10" s="1"/>
  <c r="AC66" i="10"/>
  <c r="AC124" i="10" s="1"/>
  <c r="AC49" i="10"/>
  <c r="AC37" i="10"/>
  <c r="AC53" i="10"/>
  <c r="AC47" i="10"/>
  <c r="AC35" i="10"/>
  <c r="AC112" i="10" s="1"/>
  <c r="AC63" i="10"/>
  <c r="AC121" i="10" s="1"/>
  <c r="AC40" i="10"/>
  <c r="AC117" i="10" s="1"/>
  <c r="AC28" i="10"/>
  <c r="AC45" i="10"/>
  <c r="AC33" i="10"/>
  <c r="AC110" i="10" s="1"/>
  <c r="AC50" i="10"/>
  <c r="AC38" i="10"/>
  <c r="AC115" i="10" s="1"/>
  <c r="AE115" i="10" s="1"/>
  <c r="H8" i="11"/>
  <c r="H14" i="11"/>
  <c r="H20" i="11"/>
  <c r="H26" i="11"/>
  <c r="H32" i="11"/>
  <c r="H9" i="11"/>
  <c r="H19" i="11"/>
  <c r="H39" i="11"/>
  <c r="H45" i="11"/>
  <c r="H51" i="11"/>
  <c r="H57" i="11"/>
  <c r="H63" i="11"/>
  <c r="H69" i="11"/>
  <c r="H75" i="11"/>
  <c r="H81" i="11"/>
  <c r="H87" i="11"/>
  <c r="H93" i="11"/>
  <c r="H99" i="11"/>
  <c r="H13" i="11"/>
  <c r="H33" i="11"/>
  <c r="H27" i="11"/>
  <c r="H40" i="11"/>
  <c r="H46" i="11"/>
  <c r="H52" i="11"/>
  <c r="H58" i="11"/>
  <c r="H64" i="11"/>
  <c r="H70" i="11"/>
  <c r="H76" i="11"/>
  <c r="H82" i="11"/>
  <c r="H88" i="11"/>
  <c r="H94" i="11"/>
  <c r="H100" i="11"/>
  <c r="H7" i="11"/>
  <c r="H21" i="11"/>
  <c r="H15" i="11"/>
  <c r="H28" i="11"/>
  <c r="H41" i="11"/>
  <c r="H47" i="11"/>
  <c r="H53" i="11"/>
  <c r="H59" i="11"/>
  <c r="H71" i="11"/>
  <c r="H77" i="11"/>
  <c r="H83" i="11"/>
  <c r="H83" i="12" s="1"/>
  <c r="H89" i="11"/>
  <c r="H95" i="11"/>
  <c r="H101" i="11"/>
  <c r="H22" i="11"/>
  <c r="H35" i="11"/>
  <c r="H16" i="11"/>
  <c r="H29" i="11"/>
  <c r="H42" i="11"/>
  <c r="H48" i="11"/>
  <c r="H48" i="12" s="1"/>
  <c r="H54" i="11"/>
  <c r="H60" i="11"/>
  <c r="H66" i="11"/>
  <c r="H72" i="11"/>
  <c r="H78" i="11"/>
  <c r="H84" i="11"/>
  <c r="H90" i="11"/>
  <c r="H96" i="11"/>
  <c r="H102" i="11"/>
  <c r="H10" i="11"/>
  <c r="H23" i="11"/>
  <c r="H36" i="11"/>
  <c r="H17" i="11"/>
  <c r="H30" i="11"/>
  <c r="H43" i="11"/>
  <c r="H49" i="11"/>
  <c r="H55" i="11"/>
  <c r="H61" i="11"/>
  <c r="H73" i="11"/>
  <c r="H79" i="11"/>
  <c r="H85" i="11"/>
  <c r="H91" i="11"/>
  <c r="H97" i="11"/>
  <c r="H11" i="11"/>
  <c r="H24" i="11"/>
  <c r="H37" i="11"/>
  <c r="H18" i="11"/>
  <c r="H56" i="11"/>
  <c r="H92" i="11"/>
  <c r="H102" i="10"/>
  <c r="H100" i="10"/>
  <c r="H88" i="10"/>
  <c r="H93" i="10"/>
  <c r="H62" i="11"/>
  <c r="H98" i="11"/>
  <c r="H98" i="10"/>
  <c r="H86" i="10"/>
  <c r="H25" i="11"/>
  <c r="H91" i="10"/>
  <c r="H31" i="11"/>
  <c r="H68" i="11"/>
  <c r="H96" i="10"/>
  <c r="H84" i="10"/>
  <c r="H101" i="10"/>
  <c r="H89" i="10"/>
  <c r="H99" i="10"/>
  <c r="H87" i="10"/>
  <c r="H44" i="11"/>
  <c r="H80" i="11"/>
  <c r="H92" i="10"/>
  <c r="H97" i="10"/>
  <c r="H85" i="10"/>
  <c r="H50" i="11"/>
  <c r="H86" i="11"/>
  <c r="H90" i="10"/>
  <c r="H74" i="10"/>
  <c r="H62" i="10"/>
  <c r="H94" i="10"/>
  <c r="H67" i="10"/>
  <c r="H55" i="10"/>
  <c r="H80" i="10"/>
  <c r="H79" i="10"/>
  <c r="H72" i="10"/>
  <c r="H60" i="10"/>
  <c r="H81" i="10"/>
  <c r="H77" i="10"/>
  <c r="H65" i="10"/>
  <c r="H70" i="10"/>
  <c r="H58" i="10"/>
  <c r="H12" i="11"/>
  <c r="H75" i="10"/>
  <c r="H63" i="10"/>
  <c r="H83" i="10"/>
  <c r="H68" i="10"/>
  <c r="H56" i="10"/>
  <c r="H73" i="10"/>
  <c r="H61" i="10"/>
  <c r="H82" i="10"/>
  <c r="H71" i="10"/>
  <c r="I129" i="10" s="1"/>
  <c r="H59" i="10"/>
  <c r="H76" i="10"/>
  <c r="H64" i="10"/>
  <c r="H74" i="11"/>
  <c r="H54" i="10"/>
  <c r="H51" i="10"/>
  <c r="H39" i="10"/>
  <c r="H27" i="10"/>
  <c r="H27" i="12" s="1"/>
  <c r="H44" i="10"/>
  <c r="H32" i="10"/>
  <c r="H49" i="10"/>
  <c r="H37" i="10"/>
  <c r="H42" i="10"/>
  <c r="H30" i="10"/>
  <c r="H47" i="10"/>
  <c r="H35" i="10"/>
  <c r="H69" i="10"/>
  <c r="H52" i="10"/>
  <c r="H40" i="10"/>
  <c r="H57" i="10"/>
  <c r="H50" i="10"/>
  <c r="H38" i="10"/>
  <c r="H66" i="10"/>
  <c r="H43" i="10"/>
  <c r="H31" i="10"/>
  <c r="H48" i="10"/>
  <c r="H36" i="10"/>
  <c r="H95" i="10"/>
  <c r="H41" i="10"/>
  <c r="H29" i="10"/>
  <c r="E12" i="11"/>
  <c r="E24" i="11"/>
  <c r="E36" i="11"/>
  <c r="E48" i="11"/>
  <c r="E60" i="11"/>
  <c r="E72" i="11"/>
  <c r="E130" i="11" s="1"/>
  <c r="E84" i="11"/>
  <c r="E96" i="11"/>
  <c r="E13" i="11"/>
  <c r="E25" i="11"/>
  <c r="E37" i="11"/>
  <c r="E114" i="11" s="1"/>
  <c r="E49" i="11"/>
  <c r="E61" i="11"/>
  <c r="E73" i="11"/>
  <c r="E131" i="11" s="1"/>
  <c r="E85" i="11"/>
  <c r="E97" i="11"/>
  <c r="E14" i="11"/>
  <c r="E26" i="11"/>
  <c r="E38" i="11"/>
  <c r="E50" i="11"/>
  <c r="E62" i="11"/>
  <c r="E74" i="11"/>
  <c r="E132" i="11" s="1"/>
  <c r="E86" i="11"/>
  <c r="E98" i="11"/>
  <c r="E15" i="11"/>
  <c r="E27" i="11"/>
  <c r="E27" i="12" s="1"/>
  <c r="E51" i="11"/>
  <c r="E63" i="11"/>
  <c r="E121" i="11" s="1"/>
  <c r="E75" i="11"/>
  <c r="E133" i="11" s="1"/>
  <c r="E87" i="11"/>
  <c r="E99" i="11"/>
  <c r="E16" i="11"/>
  <c r="E28" i="11"/>
  <c r="E40" i="11"/>
  <c r="E117" i="11" s="1"/>
  <c r="E52" i="11"/>
  <c r="E52" i="12" s="1"/>
  <c r="E64" i="11"/>
  <c r="E76" i="11"/>
  <c r="E88" i="11"/>
  <c r="E100" i="11"/>
  <c r="E17" i="11"/>
  <c r="E17" i="12" s="1"/>
  <c r="E29" i="11"/>
  <c r="E41" i="11"/>
  <c r="E118" i="11" s="1"/>
  <c r="E53" i="11"/>
  <c r="E53" i="12" s="1"/>
  <c r="E65" i="11"/>
  <c r="E77" i="11"/>
  <c r="E135" i="11" s="1"/>
  <c r="E89" i="11"/>
  <c r="E101" i="11"/>
  <c r="E18" i="11"/>
  <c r="E30" i="11"/>
  <c r="E42" i="11"/>
  <c r="E119" i="11" s="1"/>
  <c r="E54" i="11"/>
  <c r="E78" i="11"/>
  <c r="E136" i="11" s="1"/>
  <c r="E90" i="11"/>
  <c r="E102" i="11"/>
  <c r="E19" i="11"/>
  <c r="E31" i="11"/>
  <c r="E108" i="11" s="1"/>
  <c r="E43" i="11"/>
  <c r="E120" i="11" s="1"/>
  <c r="E55" i="11"/>
  <c r="E67" i="11"/>
  <c r="E125" i="11" s="1"/>
  <c r="E79" i="11"/>
  <c r="E137" i="11" s="1"/>
  <c r="E91" i="11"/>
  <c r="E7" i="11"/>
  <c r="E8" i="11"/>
  <c r="E20" i="11"/>
  <c r="E32" i="11"/>
  <c r="E44" i="11"/>
  <c r="E56" i="11"/>
  <c r="E68" i="11"/>
  <c r="E126" i="11" s="1"/>
  <c r="E80" i="11"/>
  <c r="E92" i="11"/>
  <c r="E9" i="11"/>
  <c r="E21" i="11"/>
  <c r="E33" i="11"/>
  <c r="E45" i="11"/>
  <c r="E57" i="11"/>
  <c r="E57" i="12" s="1"/>
  <c r="E69" i="11"/>
  <c r="E127" i="11" s="1"/>
  <c r="E81" i="11"/>
  <c r="E93" i="11"/>
  <c r="E10" i="11"/>
  <c r="E82" i="11"/>
  <c r="E97" i="10"/>
  <c r="E85" i="10"/>
  <c r="E11" i="11"/>
  <c r="E83" i="11"/>
  <c r="E90" i="10"/>
  <c r="E22" i="11"/>
  <c r="E94" i="11"/>
  <c r="E102" i="10"/>
  <c r="E95" i="10"/>
  <c r="E83" i="10"/>
  <c r="E83" i="12" s="1"/>
  <c r="E23" i="11"/>
  <c r="E95" i="11"/>
  <c r="E100" i="10"/>
  <c r="E34" i="11"/>
  <c r="E93" i="10"/>
  <c r="E35" i="11"/>
  <c r="E98" i="10"/>
  <c r="E86" i="10"/>
  <c r="E47" i="11"/>
  <c r="E96" i="10"/>
  <c r="E84" i="10"/>
  <c r="E58" i="11"/>
  <c r="E101" i="10"/>
  <c r="E89" i="10"/>
  <c r="E59" i="11"/>
  <c r="E94" i="10"/>
  <c r="E70" i="11"/>
  <c r="E99" i="10"/>
  <c r="E87" i="10"/>
  <c r="E92" i="10"/>
  <c r="E71" i="10"/>
  <c r="E59" i="10"/>
  <c r="E76" i="10"/>
  <c r="E134" i="10" s="1"/>
  <c r="E64" i="10"/>
  <c r="E122" i="10" s="1"/>
  <c r="E69" i="10"/>
  <c r="E127" i="10" s="1"/>
  <c r="E57" i="10"/>
  <c r="E88" i="10"/>
  <c r="E74" i="10"/>
  <c r="E132" i="10" s="1"/>
  <c r="E62" i="10"/>
  <c r="E46" i="11"/>
  <c r="E80" i="10"/>
  <c r="E67" i="10"/>
  <c r="E125" i="10" s="1"/>
  <c r="E55" i="10"/>
  <c r="E71" i="11"/>
  <c r="E129" i="11" s="1"/>
  <c r="E91" i="10"/>
  <c r="E81" i="10"/>
  <c r="E79" i="10"/>
  <c r="E137" i="10" s="1"/>
  <c r="E72" i="10"/>
  <c r="E130" i="10" s="1"/>
  <c r="E60" i="10"/>
  <c r="E77" i="10"/>
  <c r="E65" i="10"/>
  <c r="E123" i="10" s="1"/>
  <c r="E70" i="10"/>
  <c r="E128" i="10" s="1"/>
  <c r="E58" i="10"/>
  <c r="E68" i="10"/>
  <c r="E126" i="10" s="1"/>
  <c r="E56" i="10"/>
  <c r="E82" i="10"/>
  <c r="E82" i="12" s="1"/>
  <c r="E73" i="10"/>
  <c r="E131" i="10" s="1"/>
  <c r="E61" i="10"/>
  <c r="E61" i="12" s="1"/>
  <c r="E63" i="10"/>
  <c r="E121" i="10" s="1"/>
  <c r="E48" i="10"/>
  <c r="E36" i="10"/>
  <c r="E113" i="10" s="1"/>
  <c r="E41" i="10"/>
  <c r="E118" i="10" s="1"/>
  <c r="E29" i="10"/>
  <c r="E53" i="10"/>
  <c r="E46" i="10"/>
  <c r="E34" i="10"/>
  <c r="E111" i="10" s="1"/>
  <c r="E54" i="10"/>
  <c r="E51" i="10"/>
  <c r="E39" i="10"/>
  <c r="E44" i="10"/>
  <c r="E32" i="10"/>
  <c r="E49" i="10"/>
  <c r="E37" i="10"/>
  <c r="E114" i="10" s="1"/>
  <c r="E146" i="10" s="1"/>
  <c r="E78" i="10"/>
  <c r="E136" i="10" s="1"/>
  <c r="E47" i="10"/>
  <c r="E35" i="10"/>
  <c r="E112" i="10" s="1"/>
  <c r="E52" i="10"/>
  <c r="E40" i="10"/>
  <c r="E117" i="10" s="1"/>
  <c r="E28" i="10"/>
  <c r="E66" i="10"/>
  <c r="E124" i="10" s="1"/>
  <c r="E45" i="10"/>
  <c r="E33" i="10"/>
  <c r="E110" i="10" s="1"/>
  <c r="E75" i="10"/>
  <c r="E133" i="10" s="1"/>
  <c r="E50" i="10"/>
  <c r="E38" i="10"/>
  <c r="E115" i="10" s="1"/>
  <c r="E7" i="10"/>
  <c r="E7" i="12" s="1"/>
  <c r="Q7" i="10"/>
  <c r="AC7" i="10"/>
  <c r="J8" i="10"/>
  <c r="V8" i="10"/>
  <c r="C9" i="10"/>
  <c r="O9" i="10"/>
  <c r="AA9" i="10"/>
  <c r="H10" i="10"/>
  <c r="T10" i="10"/>
  <c r="AF10" i="10"/>
  <c r="M11" i="10"/>
  <c r="Y11" i="10"/>
  <c r="Y11" i="12" s="1"/>
  <c r="F12" i="10"/>
  <c r="R12" i="10"/>
  <c r="AD12" i="10"/>
  <c r="K13" i="10"/>
  <c r="W13" i="10"/>
  <c r="D14" i="10"/>
  <c r="P14" i="10"/>
  <c r="P14" i="12" s="1"/>
  <c r="AB14" i="10"/>
  <c r="I15" i="10"/>
  <c r="U15" i="10"/>
  <c r="B16" i="10"/>
  <c r="B16" i="12" s="1"/>
  <c r="N16" i="10"/>
  <c r="N16" i="12" s="1"/>
  <c r="Z16" i="10"/>
  <c r="G17" i="10"/>
  <c r="S17" i="10"/>
  <c r="AE17" i="10"/>
  <c r="L18" i="10"/>
  <c r="X18" i="10"/>
  <c r="X18" i="12" s="1"/>
  <c r="E19" i="10"/>
  <c r="Q19" i="10"/>
  <c r="AC19" i="10"/>
  <c r="J20" i="10"/>
  <c r="V20" i="10"/>
  <c r="O21" i="10"/>
  <c r="AA21" i="10"/>
  <c r="H22" i="10"/>
  <c r="T22" i="10"/>
  <c r="AF22" i="10"/>
  <c r="M23" i="10"/>
  <c r="Y23" i="10"/>
  <c r="F24" i="10"/>
  <c r="R24" i="10"/>
  <c r="AD24" i="10"/>
  <c r="K25" i="10"/>
  <c r="W25" i="10"/>
  <c r="D26" i="10"/>
  <c r="P26" i="10"/>
  <c r="P26" i="12" s="1"/>
  <c r="AB26" i="10"/>
  <c r="J27" i="10"/>
  <c r="Y27" i="10"/>
  <c r="N28" i="10"/>
  <c r="D29" i="10"/>
  <c r="AE29" i="10"/>
  <c r="J32" i="10"/>
  <c r="K109" i="10" s="1"/>
  <c r="T34" i="10"/>
  <c r="AD36" i="10"/>
  <c r="AD113" i="10" s="1"/>
  <c r="I39" i="10"/>
  <c r="S41" i="10"/>
  <c r="AC43" i="10"/>
  <c r="AC120" i="10" s="1"/>
  <c r="H46" i="10"/>
  <c r="R48" i="10"/>
  <c r="AB50" i="10"/>
  <c r="H53" i="10"/>
  <c r="D61" i="10"/>
  <c r="B75" i="10"/>
  <c r="M7" i="10"/>
  <c r="U8" i="10"/>
  <c r="M16" i="10"/>
  <c r="N21" i="10"/>
  <c r="AC24" i="10"/>
  <c r="AC24" i="12" s="1"/>
  <c r="AF28" i="10"/>
  <c r="C10" i="11"/>
  <c r="C16" i="11"/>
  <c r="C22" i="11"/>
  <c r="C28" i="11"/>
  <c r="C34" i="11"/>
  <c r="C111" i="11" s="1"/>
  <c r="C40" i="11"/>
  <c r="C46" i="11"/>
  <c r="C52" i="11"/>
  <c r="C58" i="11"/>
  <c r="C64" i="11"/>
  <c r="C122" i="11" s="1"/>
  <c r="C70" i="11"/>
  <c r="C128" i="11" s="1"/>
  <c r="C76" i="11"/>
  <c r="C82" i="11"/>
  <c r="C88" i="11"/>
  <c r="C94" i="11"/>
  <c r="C100" i="11"/>
  <c r="C11" i="11"/>
  <c r="C17" i="11"/>
  <c r="C17" i="12" s="1"/>
  <c r="C23" i="11"/>
  <c r="C29" i="11"/>
  <c r="C35" i="11"/>
  <c r="C112" i="11" s="1"/>
  <c r="C112" i="12" s="1"/>
  <c r="C41" i="11"/>
  <c r="C47" i="11"/>
  <c r="C53" i="11"/>
  <c r="C59" i="11"/>
  <c r="C65" i="11"/>
  <c r="C123" i="11" s="1"/>
  <c r="C71" i="11"/>
  <c r="C129" i="11" s="1"/>
  <c r="C77" i="11"/>
  <c r="C135" i="11" s="1"/>
  <c r="C83" i="11"/>
  <c r="C89" i="11"/>
  <c r="C95" i="11"/>
  <c r="C101" i="11"/>
  <c r="C12" i="11"/>
  <c r="C12" i="12" s="1"/>
  <c r="C18" i="11"/>
  <c r="C24" i="11"/>
  <c r="C30" i="11"/>
  <c r="C36" i="11"/>
  <c r="C113" i="11" s="1"/>
  <c r="C42" i="11"/>
  <c r="C48" i="11"/>
  <c r="C54" i="11"/>
  <c r="C54" i="12" s="1"/>
  <c r="C60" i="11"/>
  <c r="C72" i="11"/>
  <c r="C78" i="11"/>
  <c r="C136" i="11" s="1"/>
  <c r="C7" i="11"/>
  <c r="C13" i="11"/>
  <c r="C19" i="11"/>
  <c r="C19" i="12" s="1"/>
  <c r="C25" i="11"/>
  <c r="C31" i="11"/>
  <c r="C108" i="11" s="1"/>
  <c r="C43" i="11"/>
  <c r="C120" i="11" s="1"/>
  <c r="C49" i="11"/>
  <c r="C55" i="11"/>
  <c r="C61" i="11"/>
  <c r="C67" i="11"/>
  <c r="C125" i="11" s="1"/>
  <c r="C73" i="11"/>
  <c r="C131" i="11" s="1"/>
  <c r="C79" i="11"/>
  <c r="C137" i="11" s="1"/>
  <c r="C85" i="11"/>
  <c r="C91" i="11"/>
  <c r="C97" i="11"/>
  <c r="C8" i="11"/>
  <c r="C14" i="11"/>
  <c r="C20" i="11"/>
  <c r="C26" i="11"/>
  <c r="C32" i="11"/>
  <c r="C109" i="11" s="1"/>
  <c r="C38" i="11"/>
  <c r="C44" i="11"/>
  <c r="C50" i="11"/>
  <c r="C56" i="11"/>
  <c r="C62" i="11"/>
  <c r="C68" i="11"/>
  <c r="C126" i="11" s="1"/>
  <c r="C74" i="11"/>
  <c r="C80" i="11"/>
  <c r="C86" i="11"/>
  <c r="C92" i="11"/>
  <c r="C98" i="11"/>
  <c r="C99" i="10"/>
  <c r="C87" i="10"/>
  <c r="C33" i="11"/>
  <c r="C110" i="11" s="1"/>
  <c r="C92" i="10"/>
  <c r="C63" i="11"/>
  <c r="C121" i="11" s="1"/>
  <c r="C84" i="11"/>
  <c r="C93" i="11"/>
  <c r="C102" i="11"/>
  <c r="C97" i="10"/>
  <c r="C85" i="10"/>
  <c r="C85" i="12" s="1"/>
  <c r="C39" i="11"/>
  <c r="C116" i="11" s="1"/>
  <c r="C75" i="11"/>
  <c r="C133" i="11" s="1"/>
  <c r="C102" i="10"/>
  <c r="C95" i="10"/>
  <c r="C9" i="11"/>
  <c r="C45" i="11"/>
  <c r="C100" i="10"/>
  <c r="C88" i="10"/>
  <c r="C88" i="12" s="1"/>
  <c r="C15" i="11"/>
  <c r="C51" i="11"/>
  <c r="C98" i="10"/>
  <c r="C86" i="10"/>
  <c r="C86" i="12" s="1"/>
  <c r="C69" i="11"/>
  <c r="C127" i="11" s="1"/>
  <c r="C91" i="10"/>
  <c r="C21" i="11"/>
  <c r="C57" i="11"/>
  <c r="C96" i="10"/>
  <c r="C84" i="10"/>
  <c r="C81" i="11"/>
  <c r="C90" i="11"/>
  <c r="C99" i="11"/>
  <c r="C101" i="10"/>
  <c r="C89" i="10"/>
  <c r="C89" i="12" s="1"/>
  <c r="C90" i="10"/>
  <c r="C90" i="12" s="1"/>
  <c r="C73" i="10"/>
  <c r="C61" i="10"/>
  <c r="C78" i="10"/>
  <c r="C136" i="10" s="1"/>
  <c r="C66" i="10"/>
  <c r="C124" i="10" s="1"/>
  <c r="C54" i="10"/>
  <c r="C87" i="11"/>
  <c r="C94" i="10"/>
  <c r="C71" i="10"/>
  <c r="C129" i="10" s="1"/>
  <c r="C59" i="10"/>
  <c r="C76" i="10"/>
  <c r="C134" i="10" s="1"/>
  <c r="C64" i="10"/>
  <c r="C122" i="10" s="1"/>
  <c r="C96" i="11"/>
  <c r="C69" i="10"/>
  <c r="C57" i="10"/>
  <c r="C74" i="10"/>
  <c r="C62" i="10"/>
  <c r="C80" i="10"/>
  <c r="C67" i="10"/>
  <c r="C55" i="10"/>
  <c r="C27" i="11"/>
  <c r="C93" i="10"/>
  <c r="C81" i="10"/>
  <c r="C79" i="10"/>
  <c r="C137" i="10" s="1"/>
  <c r="C137" i="12" s="1"/>
  <c r="C72" i="10"/>
  <c r="C130" i="10" s="1"/>
  <c r="C60" i="10"/>
  <c r="C70" i="10"/>
  <c r="C128" i="10" s="1"/>
  <c r="C58" i="10"/>
  <c r="C75" i="10"/>
  <c r="C63" i="10"/>
  <c r="C121" i="10" s="1"/>
  <c r="C83" i="10"/>
  <c r="C77" i="10"/>
  <c r="C135" i="10" s="1"/>
  <c r="C50" i="10"/>
  <c r="C38" i="10"/>
  <c r="C115" i="10" s="1"/>
  <c r="C43" i="10"/>
  <c r="C120" i="10" s="1"/>
  <c r="C31" i="10"/>
  <c r="C108" i="10" s="1"/>
  <c r="C65" i="10"/>
  <c r="C123" i="10" s="1"/>
  <c r="C48" i="10"/>
  <c r="C36" i="10"/>
  <c r="C113" i="10" s="1"/>
  <c r="C82" i="10"/>
  <c r="C82" i="12" s="1"/>
  <c r="C41" i="10"/>
  <c r="C118" i="10" s="1"/>
  <c r="C29" i="10"/>
  <c r="C56" i="10"/>
  <c r="C53" i="10"/>
  <c r="C46" i="10"/>
  <c r="C34" i="10"/>
  <c r="C111" i="10" s="1"/>
  <c r="C51" i="10"/>
  <c r="C39" i="10"/>
  <c r="C116" i="10" s="1"/>
  <c r="C49" i="10"/>
  <c r="C49" i="12" s="1"/>
  <c r="C37" i="10"/>
  <c r="C42" i="10"/>
  <c r="C119" i="10" s="1"/>
  <c r="C30" i="10"/>
  <c r="C47" i="10"/>
  <c r="C35" i="10"/>
  <c r="C112" i="10" s="1"/>
  <c r="C52" i="10"/>
  <c r="C40" i="10"/>
  <c r="C117" i="10" s="1"/>
  <c r="C28" i="10"/>
  <c r="C28" i="12" s="1"/>
  <c r="F7" i="10"/>
  <c r="R7" i="10"/>
  <c r="AD7" i="10"/>
  <c r="K8" i="10"/>
  <c r="W8" i="10"/>
  <c r="D9" i="10"/>
  <c r="P9" i="10"/>
  <c r="AB9" i="10"/>
  <c r="I10" i="10"/>
  <c r="U10" i="10"/>
  <c r="B11" i="10"/>
  <c r="N11" i="10"/>
  <c r="N11" i="12" s="1"/>
  <c r="Z11" i="10"/>
  <c r="G12" i="10"/>
  <c r="S12" i="10"/>
  <c r="AE12" i="10"/>
  <c r="L13" i="10"/>
  <c r="X13" i="10"/>
  <c r="X13" i="12" s="1"/>
  <c r="E14" i="10"/>
  <c r="Q14" i="10"/>
  <c r="AC14" i="10"/>
  <c r="J15" i="10"/>
  <c r="V15" i="10"/>
  <c r="C16" i="10"/>
  <c r="C16" i="12" s="1"/>
  <c r="O16" i="10"/>
  <c r="H17" i="10"/>
  <c r="T17" i="10"/>
  <c r="AF17" i="10"/>
  <c r="M18" i="10"/>
  <c r="Y18" i="10"/>
  <c r="AD19" i="10"/>
  <c r="K20" i="10"/>
  <c r="W20" i="10"/>
  <c r="D21" i="10"/>
  <c r="P21" i="10"/>
  <c r="P21" i="12" s="1"/>
  <c r="I22" i="10"/>
  <c r="U22" i="10"/>
  <c r="B23" i="10"/>
  <c r="N23" i="10"/>
  <c r="Z23" i="10"/>
  <c r="G24" i="10"/>
  <c r="AE24" i="10"/>
  <c r="L25" i="10"/>
  <c r="L25" i="12" s="1"/>
  <c r="X25" i="10"/>
  <c r="E26" i="10"/>
  <c r="AC26" i="10"/>
  <c r="K27" i="10"/>
  <c r="Z27" i="10"/>
  <c r="P28" i="10"/>
  <c r="G29" i="10"/>
  <c r="E30" i="10"/>
  <c r="O32" i="10"/>
  <c r="Y34" i="10"/>
  <c r="D37" i="10"/>
  <c r="N39" i="10"/>
  <c r="Q116" i="10" s="1"/>
  <c r="X41" i="10"/>
  <c r="C44" i="10"/>
  <c r="M46" i="10"/>
  <c r="W48" i="10"/>
  <c r="B51" i="10"/>
  <c r="B51" i="12" s="1"/>
  <c r="N53" i="10"/>
  <c r="AE61" i="10"/>
  <c r="AC75" i="10"/>
  <c r="K9" i="10"/>
  <c r="B24" i="10"/>
  <c r="Q12" i="10"/>
  <c r="AF15" i="10"/>
  <c r="K28" i="10"/>
  <c r="U59" i="10"/>
  <c r="F11" i="11"/>
  <c r="F23" i="11"/>
  <c r="F23" i="12" s="1"/>
  <c r="F35" i="11"/>
  <c r="F112" i="11" s="1"/>
  <c r="F47" i="11"/>
  <c r="F59" i="11"/>
  <c r="F71" i="11"/>
  <c r="F83" i="11"/>
  <c r="F95" i="11"/>
  <c r="F12" i="11"/>
  <c r="F24" i="11"/>
  <c r="F36" i="11"/>
  <c r="F48" i="11"/>
  <c r="F60" i="11"/>
  <c r="F72" i="11"/>
  <c r="F130" i="11" s="1"/>
  <c r="F84" i="11"/>
  <c r="F96" i="11"/>
  <c r="F13" i="11"/>
  <c r="F25" i="11"/>
  <c r="F37" i="11"/>
  <c r="F114" i="11" s="1"/>
  <c r="F49" i="11"/>
  <c r="F61" i="11"/>
  <c r="F73" i="11"/>
  <c r="F131" i="11" s="1"/>
  <c r="F85" i="11"/>
  <c r="F97" i="11"/>
  <c r="F14" i="11"/>
  <c r="F26" i="11"/>
  <c r="F38" i="11"/>
  <c r="F115" i="11" s="1"/>
  <c r="F50" i="11"/>
  <c r="F62" i="11"/>
  <c r="F74" i="11"/>
  <c r="F132" i="11" s="1"/>
  <c r="F86" i="11"/>
  <c r="F98" i="11"/>
  <c r="F15" i="11"/>
  <c r="F27" i="11"/>
  <c r="F39" i="11"/>
  <c r="F116" i="11" s="1"/>
  <c r="F51" i="11"/>
  <c r="F63" i="11"/>
  <c r="F121" i="11" s="1"/>
  <c r="F75" i="11"/>
  <c r="F87" i="11"/>
  <c r="F99" i="11"/>
  <c r="F16" i="11"/>
  <c r="F28" i="11"/>
  <c r="F40" i="11"/>
  <c r="F117" i="11" s="1"/>
  <c r="F52" i="11"/>
  <c r="F64" i="11"/>
  <c r="F76" i="11"/>
  <c r="F88" i="11"/>
  <c r="F100" i="11"/>
  <c r="F17" i="11"/>
  <c r="F29" i="11"/>
  <c r="F41" i="11"/>
  <c r="F118" i="11" s="1"/>
  <c r="F53" i="11"/>
  <c r="F65" i="11"/>
  <c r="F123" i="11" s="1"/>
  <c r="F77" i="11"/>
  <c r="F135" i="11" s="1"/>
  <c r="F89" i="11"/>
  <c r="F101" i="11"/>
  <c r="F18" i="11"/>
  <c r="F30" i="11"/>
  <c r="F42" i="11"/>
  <c r="F119" i="11" s="1"/>
  <c r="F54" i="11"/>
  <c r="F66" i="11"/>
  <c r="F78" i="11"/>
  <c r="F136" i="11" s="1"/>
  <c r="F90" i="11"/>
  <c r="F102" i="11"/>
  <c r="F102" i="10"/>
  <c r="F7" i="11"/>
  <c r="F19" i="11"/>
  <c r="F19" i="12" s="1"/>
  <c r="F31" i="11"/>
  <c r="F43" i="11"/>
  <c r="F55" i="11"/>
  <c r="F67" i="11"/>
  <c r="F125" i="11" s="1"/>
  <c r="F79" i="11"/>
  <c r="F137" i="11" s="1"/>
  <c r="F91" i="11"/>
  <c r="F8" i="11"/>
  <c r="F8" i="12" s="1"/>
  <c r="F20" i="11"/>
  <c r="F20" i="12" s="1"/>
  <c r="F32" i="11"/>
  <c r="F44" i="11"/>
  <c r="F56" i="11"/>
  <c r="F68" i="11"/>
  <c r="F126" i="11" s="1"/>
  <c r="F80" i="11"/>
  <c r="F92" i="11"/>
  <c r="F33" i="11"/>
  <c r="F110" i="11" s="1"/>
  <c r="F90" i="10"/>
  <c r="F34" i="11"/>
  <c r="F111" i="11" s="1"/>
  <c r="F95" i="10"/>
  <c r="F83" i="10"/>
  <c r="F45" i="11"/>
  <c r="F100" i="10"/>
  <c r="F88" i="10"/>
  <c r="F46" i="11"/>
  <c r="F46" i="12" s="1"/>
  <c r="F93" i="10"/>
  <c r="F57" i="11"/>
  <c r="F98" i="10"/>
  <c r="F86" i="10"/>
  <c r="F58" i="11"/>
  <c r="F91" i="10"/>
  <c r="F70" i="11"/>
  <c r="F128" i="11" s="1"/>
  <c r="F101" i="10"/>
  <c r="F89" i="10"/>
  <c r="F9" i="11"/>
  <c r="F81" i="11"/>
  <c r="F94" i="10"/>
  <c r="F82" i="10"/>
  <c r="F10" i="11"/>
  <c r="F82" i="11"/>
  <c r="F99" i="10"/>
  <c r="F87" i="10"/>
  <c r="F21" i="11"/>
  <c r="F93" i="11"/>
  <c r="F92" i="10"/>
  <c r="F80" i="10"/>
  <c r="F76" i="10"/>
  <c r="F134" i="10" s="1"/>
  <c r="F64" i="10"/>
  <c r="F122" i="10" s="1"/>
  <c r="F22" i="11"/>
  <c r="F69" i="10"/>
  <c r="F127" i="10" s="1"/>
  <c r="F57" i="10"/>
  <c r="F69" i="11"/>
  <c r="F85" i="10"/>
  <c r="F74" i="10"/>
  <c r="F132" i="10" s="1"/>
  <c r="F62" i="10"/>
  <c r="F94" i="11"/>
  <c r="F96" i="10"/>
  <c r="F96" i="12" s="1"/>
  <c r="F67" i="10"/>
  <c r="F125" i="10" s="1"/>
  <c r="F81" i="10"/>
  <c r="F79" i="10"/>
  <c r="F137" i="10" s="1"/>
  <c r="F72" i="10"/>
  <c r="F130" i="10" s="1"/>
  <c r="G130" i="10" s="1"/>
  <c r="F60" i="10"/>
  <c r="F77" i="10"/>
  <c r="F135" i="10" s="1"/>
  <c r="F65" i="10"/>
  <c r="F123" i="10" s="1"/>
  <c r="F70" i="10"/>
  <c r="F128" i="10" s="1"/>
  <c r="G128" i="10" s="1"/>
  <c r="F58" i="10"/>
  <c r="F75" i="10"/>
  <c r="F133" i="10" s="1"/>
  <c r="F63" i="10"/>
  <c r="F121" i="10" s="1"/>
  <c r="F73" i="10"/>
  <c r="F131" i="10" s="1"/>
  <c r="F61" i="10"/>
  <c r="F97" i="10"/>
  <c r="F84" i="10"/>
  <c r="F78" i="10"/>
  <c r="F136" i="10" s="1"/>
  <c r="F66" i="10"/>
  <c r="F124" i="10" s="1"/>
  <c r="F55" i="10"/>
  <c r="F41" i="10"/>
  <c r="F118" i="10" s="1"/>
  <c r="F29" i="10"/>
  <c r="F53" i="10"/>
  <c r="F46" i="10"/>
  <c r="F34" i="10"/>
  <c r="F111" i="10" s="1"/>
  <c r="F54" i="10"/>
  <c r="F51" i="10"/>
  <c r="F39" i="10"/>
  <c r="F116" i="10" s="1"/>
  <c r="F56" i="10"/>
  <c r="F44" i="10"/>
  <c r="F32" i="10"/>
  <c r="F109" i="10" s="1"/>
  <c r="F49" i="10"/>
  <c r="F37" i="10"/>
  <c r="F114" i="10" s="1"/>
  <c r="F42" i="10"/>
  <c r="F119" i="10" s="1"/>
  <c r="F30" i="10"/>
  <c r="F71" i="10"/>
  <c r="F129" i="10" s="1"/>
  <c r="F52" i="10"/>
  <c r="F40" i="10"/>
  <c r="F117" i="10" s="1"/>
  <c r="F45" i="10"/>
  <c r="F33" i="10"/>
  <c r="F110" i="10" s="1"/>
  <c r="F59" i="10"/>
  <c r="F50" i="10"/>
  <c r="F38" i="10"/>
  <c r="F115" i="10" s="1"/>
  <c r="F68" i="10"/>
  <c r="F126" i="10" s="1"/>
  <c r="F43" i="10"/>
  <c r="F120" i="10" s="1"/>
  <c r="F31" i="10"/>
  <c r="AA8" i="11"/>
  <c r="AA20" i="11"/>
  <c r="AA32" i="11"/>
  <c r="Z109" i="11" s="1"/>
  <c r="AA44" i="11"/>
  <c r="AA56" i="11"/>
  <c r="AA68" i="11"/>
  <c r="AA80" i="11"/>
  <c r="AA92" i="11"/>
  <c r="AA9" i="11"/>
  <c r="AA21" i="11"/>
  <c r="AA10" i="11"/>
  <c r="AA22" i="11"/>
  <c r="AA34" i="11"/>
  <c r="Z111" i="11" s="1"/>
  <c r="AA46" i="11"/>
  <c r="AA58" i="11"/>
  <c r="AA70" i="11"/>
  <c r="Z128" i="11" s="1"/>
  <c r="AA82" i="11"/>
  <c r="AA94" i="11"/>
  <c r="AA11" i="11"/>
  <c r="AA23" i="11"/>
  <c r="AA23" i="12" s="1"/>
  <c r="AA35" i="11"/>
  <c r="Z112" i="11" s="1"/>
  <c r="AA47" i="11"/>
  <c r="AA59" i="11"/>
  <c r="AA71" i="11"/>
  <c r="Z129" i="11" s="1"/>
  <c r="AA83" i="11"/>
  <c r="AA95" i="11"/>
  <c r="AA12" i="11"/>
  <c r="AA24" i="11"/>
  <c r="AA24" i="12" s="1"/>
  <c r="AA36" i="11"/>
  <c r="AA48" i="11"/>
  <c r="AA60" i="11"/>
  <c r="AA72" i="11"/>
  <c r="Z130" i="11" s="1"/>
  <c r="AA84" i="11"/>
  <c r="AA96" i="11"/>
  <c r="AA13" i="11"/>
  <c r="AA25" i="11"/>
  <c r="AA37" i="11"/>
  <c r="Z114" i="11" s="1"/>
  <c r="AA49" i="11"/>
  <c r="AA61" i="11"/>
  <c r="AA73" i="11"/>
  <c r="AA85" i="11"/>
  <c r="AA97" i="11"/>
  <c r="AA14" i="11"/>
  <c r="AA14" i="12" s="1"/>
  <c r="AA26" i="11"/>
  <c r="AA38" i="11"/>
  <c r="Z115" i="11" s="1"/>
  <c r="AA50" i="11"/>
  <c r="AA62" i="11"/>
  <c r="AA74" i="11"/>
  <c r="Z132" i="11" s="1"/>
  <c r="AA86" i="11"/>
  <c r="AA98" i="11"/>
  <c r="AA15" i="11"/>
  <c r="AA27" i="11"/>
  <c r="AA39" i="11"/>
  <c r="Z116" i="11" s="1"/>
  <c r="Z116" i="12" s="1"/>
  <c r="AA51" i="11"/>
  <c r="AA63" i="11"/>
  <c r="Z121" i="11" s="1"/>
  <c r="AA75" i="11"/>
  <c r="AA87" i="11"/>
  <c r="AA87" i="12" s="1"/>
  <c r="AA99" i="11"/>
  <c r="AA16" i="11"/>
  <c r="AA28" i="11"/>
  <c r="AA40" i="11"/>
  <c r="Z117" i="11" s="1"/>
  <c r="AA52" i="11"/>
  <c r="AA64" i="11"/>
  <c r="AA76" i="11"/>
  <c r="Z134" i="11" s="1"/>
  <c r="AA88" i="11"/>
  <c r="AA100" i="11"/>
  <c r="AA17" i="11"/>
  <c r="AA17" i="12" s="1"/>
  <c r="AA29" i="11"/>
  <c r="AA41" i="11"/>
  <c r="Z118" i="11" s="1"/>
  <c r="AA53" i="11"/>
  <c r="AA65" i="11"/>
  <c r="Z123" i="11" s="1"/>
  <c r="AA77" i="11"/>
  <c r="Z135" i="11" s="1"/>
  <c r="AA19" i="11"/>
  <c r="AA31" i="11"/>
  <c r="AA43" i="11"/>
  <c r="Z120" i="11" s="1"/>
  <c r="AA55" i="11"/>
  <c r="AA67" i="11"/>
  <c r="Z125" i="11" s="1"/>
  <c r="AA79" i="11"/>
  <c r="Z137" i="11" s="1"/>
  <c r="AA91" i="11"/>
  <c r="AA7" i="11"/>
  <c r="AA69" i="11"/>
  <c r="Z127" i="11" s="1"/>
  <c r="AA78" i="11"/>
  <c r="AA81" i="11"/>
  <c r="AA89" i="11"/>
  <c r="AA18" i="11"/>
  <c r="AA90" i="11"/>
  <c r="AA30" i="11"/>
  <c r="AA93" i="11"/>
  <c r="AA33" i="11"/>
  <c r="Z110" i="11" s="1"/>
  <c r="AA101" i="11"/>
  <c r="AA42" i="11"/>
  <c r="AA102" i="11"/>
  <c r="AA45" i="11"/>
  <c r="AA45" i="12" s="1"/>
  <c r="AA54" i="11"/>
  <c r="AA66" i="11"/>
  <c r="Z124" i="11" s="1"/>
  <c r="AA57" i="11"/>
  <c r="AA99" i="10"/>
  <c r="AA87" i="10"/>
  <c r="AA92" i="10"/>
  <c r="AA97" i="10"/>
  <c r="AA97" i="12" s="1"/>
  <c r="AA85" i="10"/>
  <c r="AA90" i="10"/>
  <c r="AA95" i="10"/>
  <c r="AA83" i="10"/>
  <c r="AA100" i="10"/>
  <c r="AA88" i="10"/>
  <c r="AA98" i="10"/>
  <c r="AA86" i="10"/>
  <c r="AA102" i="10"/>
  <c r="AA91" i="10"/>
  <c r="AA96" i="10"/>
  <c r="AA84" i="10"/>
  <c r="AA89" i="10"/>
  <c r="AA80" i="10"/>
  <c r="AA73" i="10"/>
  <c r="Z131" i="10" s="1"/>
  <c r="AA61" i="10"/>
  <c r="AA78" i="10"/>
  <c r="Z136" i="10" s="1"/>
  <c r="AA66" i="10"/>
  <c r="Z124" i="10" s="1"/>
  <c r="AA54" i="10"/>
  <c r="AA71" i="10"/>
  <c r="AA59" i="10"/>
  <c r="AA93" i="10"/>
  <c r="AA76" i="10"/>
  <c r="AA64" i="10"/>
  <c r="Z122" i="10" s="1"/>
  <c r="AA81" i="10"/>
  <c r="AA69" i="10"/>
  <c r="Z127" i="10" s="1"/>
  <c r="AA57" i="10"/>
  <c r="AA74" i="10"/>
  <c r="Z132" i="10" s="1"/>
  <c r="AA62" i="10"/>
  <c r="AA67" i="10"/>
  <c r="AA55" i="10"/>
  <c r="AA72" i="10"/>
  <c r="Z130" i="10" s="1"/>
  <c r="AA60" i="10"/>
  <c r="AA70" i="10"/>
  <c r="Z128" i="10" s="1"/>
  <c r="AA58" i="10"/>
  <c r="AA58" i="12" s="1"/>
  <c r="AA101" i="10"/>
  <c r="AA94" i="10"/>
  <c r="AA75" i="10"/>
  <c r="Z133" i="10" s="1"/>
  <c r="AA63" i="10"/>
  <c r="Z121" i="10" s="1"/>
  <c r="AA50" i="10"/>
  <c r="AA38" i="10"/>
  <c r="Z115" i="10" s="1"/>
  <c r="AA82" i="10"/>
  <c r="AA43" i="10"/>
  <c r="Z120" i="10" s="1"/>
  <c r="AA31" i="10"/>
  <c r="Z108" i="10" s="1"/>
  <c r="AA48" i="10"/>
  <c r="AA36" i="10"/>
  <c r="Z113" i="10" s="1"/>
  <c r="AA41" i="10"/>
  <c r="Z118" i="10" s="1"/>
  <c r="AA29" i="10"/>
  <c r="AA46" i="10"/>
  <c r="AA34" i="10"/>
  <c r="Z111" i="10" s="1"/>
  <c r="AA51" i="10"/>
  <c r="AA39" i="10"/>
  <c r="Z116" i="10" s="1"/>
  <c r="AA68" i="10"/>
  <c r="Z126" i="10" s="1"/>
  <c r="AA49" i="10"/>
  <c r="AA37" i="10"/>
  <c r="Z114" i="10" s="1"/>
  <c r="AA77" i="10"/>
  <c r="Z135" i="10" s="1"/>
  <c r="AA53" i="10"/>
  <c r="AA42" i="10"/>
  <c r="Z119" i="10" s="1"/>
  <c r="AA30" i="10"/>
  <c r="AA30" i="12" s="1"/>
  <c r="AA47" i="10"/>
  <c r="AA35" i="10"/>
  <c r="Z112" i="10" s="1"/>
  <c r="AA65" i="10"/>
  <c r="Z123" i="10" s="1"/>
  <c r="AA56" i="10"/>
  <c r="AA52" i="10"/>
  <c r="AA40" i="10"/>
  <c r="Z117" i="10" s="1"/>
  <c r="AA28" i="10"/>
  <c r="Q8" i="11"/>
  <c r="Q20" i="11"/>
  <c r="Q32" i="11"/>
  <c r="Q44" i="11"/>
  <c r="Q56" i="11"/>
  <c r="Q68" i="11"/>
  <c r="Q68" i="12" s="1"/>
  <c r="Q80" i="11"/>
  <c r="Q92" i="11"/>
  <c r="Q12" i="11"/>
  <c r="Q24" i="11"/>
  <c r="Q24" i="12" s="1"/>
  <c r="Q36" i="11"/>
  <c r="Q48" i="11"/>
  <c r="Q60" i="11"/>
  <c r="Q60" i="12" s="1"/>
  <c r="Q72" i="11"/>
  <c r="Q84" i="11"/>
  <c r="Q96" i="11"/>
  <c r="Q17" i="11"/>
  <c r="Q31" i="11"/>
  <c r="Q46" i="11"/>
  <c r="Q61" i="11"/>
  <c r="Q75" i="11"/>
  <c r="Q89" i="11"/>
  <c r="Q7" i="11"/>
  <c r="Q18" i="11"/>
  <c r="Q33" i="11"/>
  <c r="Q47" i="11"/>
  <c r="Q62" i="11"/>
  <c r="Q76" i="11"/>
  <c r="Q90" i="11"/>
  <c r="Q19" i="11"/>
  <c r="Q34" i="11"/>
  <c r="Q49" i="11"/>
  <c r="Q63" i="11"/>
  <c r="Q77" i="11"/>
  <c r="Q91" i="11"/>
  <c r="Q21" i="11"/>
  <c r="Q35" i="11"/>
  <c r="Q50" i="11"/>
  <c r="Q64" i="11"/>
  <c r="Q78" i="11"/>
  <c r="Q93" i="11"/>
  <c r="Q22" i="11"/>
  <c r="Q37" i="11"/>
  <c r="Q51" i="11"/>
  <c r="Q65" i="11"/>
  <c r="Q79" i="11"/>
  <c r="Q94" i="11"/>
  <c r="Q9" i="11"/>
  <c r="Q23" i="11"/>
  <c r="Q38" i="11"/>
  <c r="Q52" i="11"/>
  <c r="Q66" i="11"/>
  <c r="Q81" i="11"/>
  <c r="Q95" i="11"/>
  <c r="Q10" i="11"/>
  <c r="Q10" i="12" s="1"/>
  <c r="Q25" i="11"/>
  <c r="Q39" i="11"/>
  <c r="Q53" i="11"/>
  <c r="Q67" i="11"/>
  <c r="Q82" i="11"/>
  <c r="Q97" i="11"/>
  <c r="Q11" i="11"/>
  <c r="Q26" i="11"/>
  <c r="Q40" i="11"/>
  <c r="Q54" i="11"/>
  <c r="Q69" i="11"/>
  <c r="Q83" i="11"/>
  <c r="Q98" i="11"/>
  <c r="Q13" i="11"/>
  <c r="Q27" i="11"/>
  <c r="Q41" i="11"/>
  <c r="Q55" i="11"/>
  <c r="Q70" i="11"/>
  <c r="Q85" i="11"/>
  <c r="Q99" i="11"/>
  <c r="Q14" i="11"/>
  <c r="Q28" i="11"/>
  <c r="Q42" i="11"/>
  <c r="Q57" i="11"/>
  <c r="Q71" i="11"/>
  <c r="Q86" i="11"/>
  <c r="Q100" i="11"/>
  <c r="Q15" i="11"/>
  <c r="Q101" i="11"/>
  <c r="Q16" i="11"/>
  <c r="Q102" i="11"/>
  <c r="Q29" i="11"/>
  <c r="Q30" i="11"/>
  <c r="Q43" i="11"/>
  <c r="Q45" i="11"/>
  <c r="Q58" i="11"/>
  <c r="Q59" i="11"/>
  <c r="Q73" i="11"/>
  <c r="Q74" i="11"/>
  <c r="Q97" i="10"/>
  <c r="Q85" i="10"/>
  <c r="Q90" i="10"/>
  <c r="Q95" i="10"/>
  <c r="Q83" i="10"/>
  <c r="Q102" i="10"/>
  <c r="Q100" i="10"/>
  <c r="Q93" i="10"/>
  <c r="Q98" i="10"/>
  <c r="Q86" i="10"/>
  <c r="Q88" i="11"/>
  <c r="Q96" i="10"/>
  <c r="Q84" i="10"/>
  <c r="Q101" i="10"/>
  <c r="Q101" i="12" s="1"/>
  <c r="Q89" i="10"/>
  <c r="Q94" i="10"/>
  <c r="Q99" i="10"/>
  <c r="Q87" i="10"/>
  <c r="Q87" i="11"/>
  <c r="Q88" i="10"/>
  <c r="Q71" i="10"/>
  <c r="Q59" i="10"/>
  <c r="Q76" i="10"/>
  <c r="Q64" i="10"/>
  <c r="Q69" i="10"/>
  <c r="Q57" i="10"/>
  <c r="Q91" i="10"/>
  <c r="Q74" i="10"/>
  <c r="Q62" i="10"/>
  <c r="Q82" i="10"/>
  <c r="Q67" i="10"/>
  <c r="Q55" i="10"/>
  <c r="Q72" i="10"/>
  <c r="Q60" i="10"/>
  <c r="Q77" i="10"/>
  <c r="Q65" i="10"/>
  <c r="Q80" i="10"/>
  <c r="Q79" i="10"/>
  <c r="Q70" i="10"/>
  <c r="Q58" i="10"/>
  <c r="Q81" i="10"/>
  <c r="Q68" i="10"/>
  <c r="Q56" i="10"/>
  <c r="Q92" i="10"/>
  <c r="Q73" i="10"/>
  <c r="Q61" i="10"/>
  <c r="Q48" i="10"/>
  <c r="Q36" i="10"/>
  <c r="Q41" i="10"/>
  <c r="Q29" i="10"/>
  <c r="Q46" i="10"/>
  <c r="Q34" i="10"/>
  <c r="Q51" i="10"/>
  <c r="Q39" i="10"/>
  <c r="Q53" i="10"/>
  <c r="Q44" i="10"/>
  <c r="Q44" i="12" s="1"/>
  <c r="Q32" i="10"/>
  <c r="Q78" i="10"/>
  <c r="Q49" i="10"/>
  <c r="Q37" i="10"/>
  <c r="Q66" i="10"/>
  <c r="Q47" i="10"/>
  <c r="Q35" i="10"/>
  <c r="Q35" i="12" s="1"/>
  <c r="Q75" i="10"/>
  <c r="Q54" i="10"/>
  <c r="Q52" i="10"/>
  <c r="Q40" i="10"/>
  <c r="Q28" i="10"/>
  <c r="Q45" i="10"/>
  <c r="Q33" i="10"/>
  <c r="Q63" i="10"/>
  <c r="Q50" i="10"/>
  <c r="Q38" i="10"/>
  <c r="S9" i="11"/>
  <c r="S12" i="11"/>
  <c r="S15" i="11"/>
  <c r="S15" i="12" s="1"/>
  <c r="S18" i="11"/>
  <c r="S21" i="11"/>
  <c r="S24" i="11"/>
  <c r="S27" i="11"/>
  <c r="S30" i="11"/>
  <c r="S33" i="11"/>
  <c r="S36" i="11"/>
  <c r="S39" i="11"/>
  <c r="S42" i="11"/>
  <c r="S45" i="11"/>
  <c r="S7" i="11"/>
  <c r="S10" i="11"/>
  <c r="S10" i="12" s="1"/>
  <c r="S13" i="11"/>
  <c r="S16" i="11"/>
  <c r="S19" i="11"/>
  <c r="S22" i="11"/>
  <c r="S22" i="12" s="1"/>
  <c r="S25" i="11"/>
  <c r="S28" i="11"/>
  <c r="S31" i="11"/>
  <c r="S34" i="11"/>
  <c r="S37" i="11"/>
  <c r="S40" i="11"/>
  <c r="S43" i="11"/>
  <c r="S46" i="11"/>
  <c r="S49" i="11"/>
  <c r="S52" i="11"/>
  <c r="S55" i="11"/>
  <c r="S58" i="11"/>
  <c r="S61" i="11"/>
  <c r="S64" i="11"/>
  <c r="S67" i="11"/>
  <c r="S70" i="11"/>
  <c r="S73" i="11"/>
  <c r="S73" i="12" s="1"/>
  <c r="S8" i="11"/>
  <c r="S11" i="11"/>
  <c r="S14" i="11"/>
  <c r="S17" i="11"/>
  <c r="S20" i="11"/>
  <c r="S23" i="11"/>
  <c r="S26" i="11"/>
  <c r="S29" i="11"/>
  <c r="S32" i="11"/>
  <c r="S35" i="11"/>
  <c r="S38" i="11"/>
  <c r="S41" i="11"/>
  <c r="S44" i="11"/>
  <c r="S47" i="11"/>
  <c r="S50" i="11"/>
  <c r="S53" i="11"/>
  <c r="S56" i="11"/>
  <c r="S59" i="11"/>
  <c r="S62" i="11"/>
  <c r="S65" i="11"/>
  <c r="S80" i="11"/>
  <c r="S87" i="11"/>
  <c r="S98" i="11"/>
  <c r="S51" i="11"/>
  <c r="S60" i="11"/>
  <c r="S68" i="11"/>
  <c r="S72" i="11"/>
  <c r="S91" i="11"/>
  <c r="S77" i="11"/>
  <c r="S77" i="12" s="1"/>
  <c r="S84" i="11"/>
  <c r="S95" i="11"/>
  <c r="S102" i="11"/>
  <c r="S88" i="11"/>
  <c r="S81" i="11"/>
  <c r="S92" i="11"/>
  <c r="S99" i="11"/>
  <c r="S54" i="11"/>
  <c r="S63" i="11"/>
  <c r="S69" i="11"/>
  <c r="S74" i="11"/>
  <c r="S74" i="12" s="1"/>
  <c r="S85" i="11"/>
  <c r="S78" i="11"/>
  <c r="S89" i="11"/>
  <c r="S96" i="11"/>
  <c r="S96" i="12" s="1"/>
  <c r="S82" i="11"/>
  <c r="S100" i="11"/>
  <c r="S86" i="11"/>
  <c r="S93" i="11"/>
  <c r="S93" i="12" s="1"/>
  <c r="S48" i="11"/>
  <c r="S57" i="11"/>
  <c r="S57" i="12" s="1"/>
  <c r="S71" i="11"/>
  <c r="S75" i="11"/>
  <c r="S79" i="11"/>
  <c r="S97" i="11"/>
  <c r="S83" i="11"/>
  <c r="S66" i="11"/>
  <c r="S90" i="11"/>
  <c r="S94" i="11"/>
  <c r="S76" i="11"/>
  <c r="S76" i="12" s="1"/>
  <c r="S95" i="10"/>
  <c r="S83" i="10"/>
  <c r="S100" i="10"/>
  <c r="S88" i="10"/>
  <c r="S102" i="10"/>
  <c r="S93" i="10"/>
  <c r="S81" i="10"/>
  <c r="S98" i="10"/>
  <c r="S98" i="12" s="1"/>
  <c r="S101" i="11"/>
  <c r="S101" i="12" s="1"/>
  <c r="S91" i="10"/>
  <c r="S96" i="10"/>
  <c r="S84" i="10"/>
  <c r="S94" i="10"/>
  <c r="S82" i="10"/>
  <c r="S99" i="10"/>
  <c r="S87" i="10"/>
  <c r="S92" i="10"/>
  <c r="S97" i="10"/>
  <c r="S85" i="10"/>
  <c r="S69" i="10"/>
  <c r="S57" i="10"/>
  <c r="S74" i="10"/>
  <c r="S62" i="10"/>
  <c r="S67" i="10"/>
  <c r="S67" i="12" s="1"/>
  <c r="S55" i="10"/>
  <c r="S86" i="10"/>
  <c r="S72" i="10"/>
  <c r="S60" i="10"/>
  <c r="S89" i="10"/>
  <c r="S77" i="10"/>
  <c r="S65" i="10"/>
  <c r="S53" i="10"/>
  <c r="S79" i="10"/>
  <c r="S70" i="10"/>
  <c r="S58" i="10"/>
  <c r="S80" i="10"/>
  <c r="S75" i="10"/>
  <c r="S63" i="10"/>
  <c r="S68" i="10"/>
  <c r="S56" i="10"/>
  <c r="S78" i="10"/>
  <c r="S66" i="10"/>
  <c r="S54" i="10"/>
  <c r="S71" i="10"/>
  <c r="S59" i="10"/>
  <c r="S46" i="10"/>
  <c r="S34" i="10"/>
  <c r="S51" i="10"/>
  <c r="S39" i="10"/>
  <c r="S27" i="10"/>
  <c r="S90" i="10"/>
  <c r="S44" i="10"/>
  <c r="S32" i="10"/>
  <c r="S76" i="10"/>
  <c r="S49" i="10"/>
  <c r="S37" i="10"/>
  <c r="S42" i="10"/>
  <c r="S30" i="10"/>
  <c r="S101" i="10"/>
  <c r="S64" i="10"/>
  <c r="S47" i="10"/>
  <c r="S35" i="10"/>
  <c r="S45" i="10"/>
  <c r="S33" i="10"/>
  <c r="S61" i="10"/>
  <c r="S50" i="10"/>
  <c r="S38" i="10"/>
  <c r="S43" i="10"/>
  <c r="S31" i="10"/>
  <c r="S48" i="10"/>
  <c r="S36" i="10"/>
  <c r="AB7" i="11"/>
  <c r="AB7" i="12" s="1"/>
  <c r="AB19" i="11"/>
  <c r="AB31" i="11"/>
  <c r="AA108" i="11" s="1"/>
  <c r="AB43" i="11"/>
  <c r="AB55" i="11"/>
  <c r="AB67" i="11"/>
  <c r="AA125" i="11" s="1"/>
  <c r="AB79" i="11"/>
  <c r="AA137" i="11" s="1"/>
  <c r="AB91" i="11"/>
  <c r="AB8" i="11"/>
  <c r="AB20" i="11"/>
  <c r="AB32" i="11"/>
  <c r="AA109" i="11" s="1"/>
  <c r="AB44" i="11"/>
  <c r="AB56" i="11"/>
  <c r="AB80" i="11"/>
  <c r="AB92" i="11"/>
  <c r="AB9" i="11"/>
  <c r="AB21" i="11"/>
  <c r="AB33" i="11"/>
  <c r="AA110" i="11" s="1"/>
  <c r="AB45" i="11"/>
  <c r="AB57" i="11"/>
  <c r="AB69" i="11"/>
  <c r="AA127" i="11" s="1"/>
  <c r="AB81" i="11"/>
  <c r="AB93" i="11"/>
  <c r="AB10" i="11"/>
  <c r="AB22" i="11"/>
  <c r="AB22" i="12" s="1"/>
  <c r="AB34" i="11"/>
  <c r="AA111" i="11" s="1"/>
  <c r="AB46" i="11"/>
  <c r="AB58" i="11"/>
  <c r="AB70" i="11"/>
  <c r="AA128" i="11" s="1"/>
  <c r="AB82" i="11"/>
  <c r="AB94" i="11"/>
  <c r="AB11" i="11"/>
  <c r="AB23" i="11"/>
  <c r="AB35" i="11"/>
  <c r="AA112" i="11" s="1"/>
  <c r="AB47" i="11"/>
  <c r="AB59" i="11"/>
  <c r="AB71" i="11"/>
  <c r="AA129" i="11" s="1"/>
  <c r="AB83" i="11"/>
  <c r="AB95" i="11"/>
  <c r="AB12" i="11"/>
  <c r="AB24" i="11"/>
  <c r="AB36" i="11"/>
  <c r="AA113" i="11" s="1"/>
  <c r="AB48" i="11"/>
  <c r="AB60" i="11"/>
  <c r="AB72" i="11"/>
  <c r="AA130" i="11" s="1"/>
  <c r="AB84" i="11"/>
  <c r="AB96" i="11"/>
  <c r="AB13" i="11"/>
  <c r="AB25" i="11"/>
  <c r="AB37" i="11"/>
  <c r="AA114" i="11" s="1"/>
  <c r="AB49" i="11"/>
  <c r="AB61" i="11"/>
  <c r="AB73" i="11"/>
  <c r="AA131" i="11" s="1"/>
  <c r="AB85" i="11"/>
  <c r="AB97" i="11"/>
  <c r="AB14" i="11"/>
  <c r="AB26" i="11"/>
  <c r="AB38" i="11"/>
  <c r="AB38" i="12" s="1"/>
  <c r="AB50" i="11"/>
  <c r="AB62" i="11"/>
  <c r="AB74" i="11"/>
  <c r="AA132" i="11" s="1"/>
  <c r="AB86" i="11"/>
  <c r="AB98" i="11"/>
  <c r="AB15" i="11"/>
  <c r="AB27" i="11"/>
  <c r="AB39" i="11"/>
  <c r="AA116" i="11" s="1"/>
  <c r="AB51" i="11"/>
  <c r="AB63" i="11"/>
  <c r="AA121" i="11" s="1"/>
  <c r="AB75" i="11"/>
  <c r="AA133" i="11" s="1"/>
  <c r="AB87" i="11"/>
  <c r="AB99" i="11"/>
  <c r="AB16" i="11"/>
  <c r="AB28" i="11"/>
  <c r="AB40" i="11"/>
  <c r="AA117" i="11" s="1"/>
  <c r="AB52" i="11"/>
  <c r="AB64" i="11"/>
  <c r="AB76" i="11"/>
  <c r="AA134" i="11" s="1"/>
  <c r="AB88" i="11"/>
  <c r="AB100" i="11"/>
  <c r="AB18" i="11"/>
  <c r="AB30" i="11"/>
  <c r="AB30" i="12" s="1"/>
  <c r="AB42" i="11"/>
  <c r="AB54" i="11"/>
  <c r="AB66" i="11"/>
  <c r="AA124" i="11" s="1"/>
  <c r="AB78" i="11"/>
  <c r="AA136" i="11" s="1"/>
  <c r="AB90" i="11"/>
  <c r="AB102" i="11"/>
  <c r="AB65" i="11"/>
  <c r="AA123" i="11" s="1"/>
  <c r="AB77" i="11"/>
  <c r="AA135" i="11" s="1"/>
  <c r="AA151" i="11" s="1"/>
  <c r="AB89" i="11"/>
  <c r="AB101" i="11"/>
  <c r="AB17" i="11"/>
  <c r="AB29" i="11"/>
  <c r="AB53" i="11"/>
  <c r="AB41" i="11"/>
  <c r="AA118" i="11" s="1"/>
  <c r="AB92" i="10"/>
  <c r="AB97" i="10"/>
  <c r="AB85" i="10"/>
  <c r="AB90" i="10"/>
  <c r="AB78" i="10"/>
  <c r="AB95" i="10"/>
  <c r="AB100" i="10"/>
  <c r="AB88" i="10"/>
  <c r="AB93" i="10"/>
  <c r="AB102" i="10"/>
  <c r="AB102" i="12" s="1"/>
  <c r="AB91" i="10"/>
  <c r="AB79" i="10"/>
  <c r="AA137" i="10" s="1"/>
  <c r="AB96" i="10"/>
  <c r="AB84" i="10"/>
  <c r="AB89" i="10"/>
  <c r="AB101" i="10"/>
  <c r="AB94" i="10"/>
  <c r="AB82" i="10"/>
  <c r="AB83" i="10"/>
  <c r="AB66" i="10"/>
  <c r="AB98" i="10"/>
  <c r="AB86" i="10"/>
  <c r="AB71" i="10"/>
  <c r="AB59" i="10"/>
  <c r="AB76" i="10"/>
  <c r="AA134" i="10" s="1"/>
  <c r="AB64" i="10"/>
  <c r="AA122" i="10" s="1"/>
  <c r="AB81" i="10"/>
  <c r="AB69" i="10"/>
  <c r="AA127" i="10" s="1"/>
  <c r="AB57" i="10"/>
  <c r="AB57" i="12" s="1"/>
  <c r="AB74" i="10"/>
  <c r="AA132" i="10" s="1"/>
  <c r="AB62" i="10"/>
  <c r="AB87" i="10"/>
  <c r="AB67" i="10"/>
  <c r="AA125" i="10" s="1"/>
  <c r="AB55" i="10"/>
  <c r="AB72" i="10"/>
  <c r="AA130" i="10" s="1"/>
  <c r="AB60" i="10"/>
  <c r="AB77" i="10"/>
  <c r="AA135" i="10" s="1"/>
  <c r="AB65" i="10"/>
  <c r="AA123" i="10" s="1"/>
  <c r="AB53" i="10"/>
  <c r="AB75" i="10"/>
  <c r="AA133" i="10" s="1"/>
  <c r="AB133" i="10" s="1"/>
  <c r="AB63" i="10"/>
  <c r="AB68" i="10"/>
  <c r="AA126" i="10" s="1"/>
  <c r="AB56" i="10"/>
  <c r="AB43" i="10"/>
  <c r="AA120" i="10" s="1"/>
  <c r="AB31" i="10"/>
  <c r="AA108" i="10" s="1"/>
  <c r="AB48" i="10"/>
  <c r="AB36" i="10"/>
  <c r="AA113" i="10" s="1"/>
  <c r="AB113" i="10" s="1"/>
  <c r="AB41" i="10"/>
  <c r="AA118" i="10" s="1"/>
  <c r="AB54" i="10"/>
  <c r="AB46" i="10"/>
  <c r="AB46" i="12" s="1"/>
  <c r="AB34" i="10"/>
  <c r="AA111" i="10" s="1"/>
  <c r="AB51" i="10"/>
  <c r="AB39" i="10"/>
  <c r="AB27" i="10"/>
  <c r="AB73" i="10"/>
  <c r="AB44" i="10"/>
  <c r="AB32" i="10"/>
  <c r="AA109" i="10" s="1"/>
  <c r="AB80" i="10"/>
  <c r="AB61" i="10"/>
  <c r="AB42" i="10"/>
  <c r="AA119" i="10" s="1"/>
  <c r="AB30" i="10"/>
  <c r="AB70" i="10"/>
  <c r="AA128" i="10" s="1"/>
  <c r="AA128" i="12" s="1"/>
  <c r="AB47" i="10"/>
  <c r="AB35" i="10"/>
  <c r="AA112" i="10" s="1"/>
  <c r="AB52" i="10"/>
  <c r="AB40" i="10"/>
  <c r="AA117" i="10" s="1"/>
  <c r="AB58" i="10"/>
  <c r="AB45" i="10"/>
  <c r="AB45" i="12" s="1"/>
  <c r="AB33" i="10"/>
  <c r="AA110" i="10" s="1"/>
  <c r="R7" i="11"/>
  <c r="R10" i="11"/>
  <c r="R10" i="12" s="1"/>
  <c r="R13" i="11"/>
  <c r="R16" i="11"/>
  <c r="R19" i="11"/>
  <c r="R22" i="11"/>
  <c r="R25" i="11"/>
  <c r="R28" i="11"/>
  <c r="R31" i="11"/>
  <c r="R34" i="11"/>
  <c r="R37" i="11"/>
  <c r="R40" i="11"/>
  <c r="R40" i="12" s="1"/>
  <c r="R43" i="11"/>
  <c r="R46" i="11"/>
  <c r="R49" i="11"/>
  <c r="R52" i="11"/>
  <c r="R55" i="11"/>
  <c r="R58" i="11"/>
  <c r="R61" i="11"/>
  <c r="R64" i="11"/>
  <c r="R67" i="11"/>
  <c r="R70" i="11"/>
  <c r="R73" i="11"/>
  <c r="R76" i="11"/>
  <c r="R79" i="11"/>
  <c r="R82" i="11"/>
  <c r="R85" i="11"/>
  <c r="R88" i="11"/>
  <c r="R91" i="11"/>
  <c r="R94" i="11"/>
  <c r="R97" i="11"/>
  <c r="R100" i="11"/>
  <c r="R8" i="11"/>
  <c r="R11" i="11"/>
  <c r="R14" i="11"/>
  <c r="R17" i="11"/>
  <c r="R17" i="12" s="1"/>
  <c r="R20" i="11"/>
  <c r="R23" i="11"/>
  <c r="R26" i="11"/>
  <c r="R29" i="11"/>
  <c r="R32" i="11"/>
  <c r="R35" i="11"/>
  <c r="R38" i="11"/>
  <c r="R41" i="11"/>
  <c r="R44" i="11"/>
  <c r="R44" i="12" s="1"/>
  <c r="R47" i="11"/>
  <c r="R50" i="11"/>
  <c r="R53" i="11"/>
  <c r="R56" i="11"/>
  <c r="R59" i="11"/>
  <c r="R62" i="11"/>
  <c r="R65" i="11"/>
  <c r="R68" i="11"/>
  <c r="R71" i="11"/>
  <c r="R74" i="11"/>
  <c r="R77" i="11"/>
  <c r="R80" i="11"/>
  <c r="R83" i="11"/>
  <c r="R83" i="12" s="1"/>
  <c r="R86" i="11"/>
  <c r="R89" i="11"/>
  <c r="R89" i="12" s="1"/>
  <c r="R92" i="11"/>
  <c r="R92" i="12" s="1"/>
  <c r="R95" i="11"/>
  <c r="R98" i="11"/>
  <c r="R101" i="11"/>
  <c r="R51" i="11"/>
  <c r="R60" i="11"/>
  <c r="R60" i="12" s="1"/>
  <c r="R72" i="11"/>
  <c r="R9" i="11"/>
  <c r="R27" i="11"/>
  <c r="R84" i="11"/>
  <c r="R102" i="11"/>
  <c r="R42" i="11"/>
  <c r="R12" i="11"/>
  <c r="R30" i="11"/>
  <c r="R81" i="11"/>
  <c r="R99" i="11"/>
  <c r="R54" i="11"/>
  <c r="R63" i="11"/>
  <c r="R69" i="11"/>
  <c r="R15" i="11"/>
  <c r="R15" i="12" s="1"/>
  <c r="R45" i="11"/>
  <c r="R78" i="11"/>
  <c r="R96" i="11"/>
  <c r="R18" i="11"/>
  <c r="R93" i="11"/>
  <c r="R36" i="11"/>
  <c r="R48" i="11"/>
  <c r="R48" i="12" s="1"/>
  <c r="R57" i="11"/>
  <c r="R75" i="11"/>
  <c r="R21" i="11"/>
  <c r="R66" i="11"/>
  <c r="R90" i="11"/>
  <c r="R90" i="12" s="1"/>
  <c r="R87" i="11"/>
  <c r="R102" i="10"/>
  <c r="R24" i="11"/>
  <c r="R90" i="10"/>
  <c r="R39" i="11"/>
  <c r="R95" i="10"/>
  <c r="R83" i="10"/>
  <c r="R100" i="10"/>
  <c r="R88" i="10"/>
  <c r="R93" i="10"/>
  <c r="R98" i="10"/>
  <c r="R86" i="10"/>
  <c r="R91" i="10"/>
  <c r="R101" i="10"/>
  <c r="R89" i="10"/>
  <c r="R94" i="10"/>
  <c r="R82" i="10"/>
  <c r="R99" i="10"/>
  <c r="R87" i="10"/>
  <c r="R92" i="10"/>
  <c r="R80" i="10"/>
  <c r="R76" i="10"/>
  <c r="R64" i="10"/>
  <c r="R96" i="10"/>
  <c r="R69" i="10"/>
  <c r="R57" i="10"/>
  <c r="R74" i="10"/>
  <c r="R62" i="10"/>
  <c r="R67" i="10"/>
  <c r="R72" i="10"/>
  <c r="R60" i="10"/>
  <c r="R77" i="10"/>
  <c r="R65" i="10"/>
  <c r="R79" i="10"/>
  <c r="R70" i="10"/>
  <c r="R58" i="10"/>
  <c r="R84" i="10"/>
  <c r="R75" i="10"/>
  <c r="R63" i="10"/>
  <c r="R73" i="10"/>
  <c r="R61" i="10"/>
  <c r="R78" i="10"/>
  <c r="R66" i="10"/>
  <c r="R56" i="10"/>
  <c r="R41" i="10"/>
  <c r="R29" i="10"/>
  <c r="R46" i="10"/>
  <c r="R34" i="10"/>
  <c r="R51" i="10"/>
  <c r="R39" i="10"/>
  <c r="R53" i="10"/>
  <c r="R44" i="10"/>
  <c r="R32" i="10"/>
  <c r="R32" i="12" s="1"/>
  <c r="R81" i="10"/>
  <c r="R49" i="10"/>
  <c r="R37" i="10"/>
  <c r="R71" i="10"/>
  <c r="R42" i="10"/>
  <c r="R30" i="10"/>
  <c r="R59" i="10"/>
  <c r="R54" i="10"/>
  <c r="R52" i="10"/>
  <c r="R40" i="10"/>
  <c r="R97" i="10"/>
  <c r="R68" i="10"/>
  <c r="R55" i="10"/>
  <c r="R45" i="10"/>
  <c r="R33" i="10"/>
  <c r="R85" i="10"/>
  <c r="R50" i="10"/>
  <c r="R38" i="10"/>
  <c r="R43" i="10"/>
  <c r="R31" i="10"/>
  <c r="G7" i="10"/>
  <c r="S7" i="10"/>
  <c r="AE7" i="10"/>
  <c r="L8" i="10"/>
  <c r="X8" i="10"/>
  <c r="E9" i="10"/>
  <c r="Q9" i="10"/>
  <c r="AC9" i="10"/>
  <c r="J10" i="10"/>
  <c r="V10" i="10"/>
  <c r="C11" i="10"/>
  <c r="O11" i="10"/>
  <c r="AA11" i="10"/>
  <c r="H12" i="10"/>
  <c r="T12" i="10"/>
  <c r="AF12" i="10"/>
  <c r="M13" i="10"/>
  <c r="Y13" i="10"/>
  <c r="F14" i="10"/>
  <c r="R14" i="10"/>
  <c r="AD14" i="10"/>
  <c r="K15" i="10"/>
  <c r="W15" i="10"/>
  <c r="P16" i="10"/>
  <c r="AB16" i="10"/>
  <c r="I17" i="10"/>
  <c r="U17" i="10"/>
  <c r="B18" i="10"/>
  <c r="B18" i="12" s="1"/>
  <c r="N18" i="10"/>
  <c r="N18" i="12" s="1"/>
  <c r="Z18" i="10"/>
  <c r="G19" i="10"/>
  <c r="S19" i="10"/>
  <c r="AE19" i="10"/>
  <c r="L20" i="10"/>
  <c r="L20" i="12" s="1"/>
  <c r="X20" i="10"/>
  <c r="E21" i="10"/>
  <c r="Q21" i="10"/>
  <c r="AC21" i="10"/>
  <c r="J22" i="10"/>
  <c r="V22" i="10"/>
  <c r="C23" i="10"/>
  <c r="C23" i="12" s="1"/>
  <c r="O23" i="10"/>
  <c r="AA23" i="10"/>
  <c r="H24" i="10"/>
  <c r="H24" i="12" s="1"/>
  <c r="T24" i="10"/>
  <c r="AF24" i="10"/>
  <c r="M25" i="10"/>
  <c r="Y25" i="10"/>
  <c r="Y25" i="12" s="1"/>
  <c r="F26" i="10"/>
  <c r="R26" i="10"/>
  <c r="AD26" i="10"/>
  <c r="L27" i="10"/>
  <c r="L27" i="12" s="1"/>
  <c r="AA27" i="10"/>
  <c r="R28" i="10"/>
  <c r="I29" i="10"/>
  <c r="L30" i="10"/>
  <c r="L30" i="12" s="1"/>
  <c r="AF34" i="10"/>
  <c r="AG111" i="10" s="1"/>
  <c r="K37" i="10"/>
  <c r="L114" i="10" s="1"/>
  <c r="U39" i="10"/>
  <c r="AE41" i="10"/>
  <c r="AF118" i="10" s="1"/>
  <c r="J44" i="10"/>
  <c r="AD48" i="10"/>
  <c r="I51" i="10"/>
  <c r="X53" i="10"/>
  <c r="N63" i="10"/>
  <c r="Q121" i="10" s="1"/>
  <c r="Q148" i="10" s="1"/>
  <c r="L77" i="10"/>
  <c r="N135" i="10" s="1"/>
  <c r="N135" i="12" s="1"/>
  <c r="B12" i="10"/>
  <c r="H18" i="10"/>
  <c r="B9" i="10"/>
  <c r="L11" i="10"/>
  <c r="U20" i="10"/>
  <c r="C32" i="10"/>
  <c r="C109" i="10" s="1"/>
  <c r="AF45" i="10"/>
  <c r="T9" i="11"/>
  <c r="T12" i="11"/>
  <c r="T15" i="11"/>
  <c r="T18" i="11"/>
  <c r="T18" i="12" s="1"/>
  <c r="T21" i="11"/>
  <c r="T24" i="11"/>
  <c r="T27" i="11"/>
  <c r="T30" i="11"/>
  <c r="T33" i="11"/>
  <c r="T36" i="11"/>
  <c r="T39" i="11"/>
  <c r="T42" i="11"/>
  <c r="T45" i="11"/>
  <c r="T48" i="11"/>
  <c r="T51" i="11"/>
  <c r="T54" i="11"/>
  <c r="T57" i="11"/>
  <c r="T60" i="11"/>
  <c r="T7" i="11"/>
  <c r="T10" i="11"/>
  <c r="T13" i="11"/>
  <c r="T16" i="11"/>
  <c r="T19" i="11"/>
  <c r="T22" i="11"/>
  <c r="T25" i="11"/>
  <c r="T28" i="11"/>
  <c r="T31" i="11"/>
  <c r="T34" i="11"/>
  <c r="T37" i="11"/>
  <c r="T40" i="11"/>
  <c r="T43" i="11"/>
  <c r="T46" i="11"/>
  <c r="T46" i="12" s="1"/>
  <c r="T49" i="11"/>
  <c r="T52" i="11"/>
  <c r="T55" i="11"/>
  <c r="T58" i="11"/>
  <c r="T61" i="11"/>
  <c r="T64" i="11"/>
  <c r="T64" i="12" s="1"/>
  <c r="T8" i="11"/>
  <c r="T26" i="11"/>
  <c r="T41" i="11"/>
  <c r="T67" i="11"/>
  <c r="T76" i="11"/>
  <c r="T94" i="11"/>
  <c r="T80" i="11"/>
  <c r="T87" i="11"/>
  <c r="T98" i="11"/>
  <c r="T11" i="11"/>
  <c r="T29" i="11"/>
  <c r="T53" i="11"/>
  <c r="T62" i="11"/>
  <c r="T68" i="11"/>
  <c r="T72" i="11"/>
  <c r="T91" i="11"/>
  <c r="T44" i="11"/>
  <c r="T73" i="11"/>
  <c r="T77" i="11"/>
  <c r="T84" i="11"/>
  <c r="T95" i="11"/>
  <c r="T102" i="11"/>
  <c r="T14" i="11"/>
  <c r="T32" i="11"/>
  <c r="T88" i="11"/>
  <c r="T81" i="11"/>
  <c r="T92" i="11"/>
  <c r="T99" i="11"/>
  <c r="T17" i="11"/>
  <c r="T35" i="11"/>
  <c r="T47" i="11"/>
  <c r="T56" i="11"/>
  <c r="T63" i="11"/>
  <c r="T121" i="11" s="1"/>
  <c r="T69" i="11"/>
  <c r="T74" i="11"/>
  <c r="T85" i="11"/>
  <c r="T65" i="11"/>
  <c r="T70" i="11"/>
  <c r="T128" i="11" s="1"/>
  <c r="T78" i="11"/>
  <c r="T89" i="11"/>
  <c r="T96" i="11"/>
  <c r="T20" i="11"/>
  <c r="T82" i="11"/>
  <c r="T100" i="11"/>
  <c r="T38" i="11"/>
  <c r="T86" i="11"/>
  <c r="T93" i="11"/>
  <c r="T50" i="11"/>
  <c r="T83" i="11"/>
  <c r="T59" i="11"/>
  <c r="T66" i="11"/>
  <c r="T90" i="11"/>
  <c r="T71" i="11"/>
  <c r="T23" i="11"/>
  <c r="T75" i="11"/>
  <c r="T97" i="11"/>
  <c r="T100" i="10"/>
  <c r="T88" i="10"/>
  <c r="T102" i="10"/>
  <c r="T93" i="10"/>
  <c r="T81" i="10"/>
  <c r="T79" i="11"/>
  <c r="T98" i="10"/>
  <c r="T86" i="10"/>
  <c r="T91" i="10"/>
  <c r="T96" i="10"/>
  <c r="T84" i="10"/>
  <c r="T101" i="11"/>
  <c r="T101" i="10"/>
  <c r="T89" i="10"/>
  <c r="T99" i="10"/>
  <c r="T87" i="10"/>
  <c r="T87" i="12" s="1"/>
  <c r="T92" i="10"/>
  <c r="T97" i="10"/>
  <c r="T85" i="10"/>
  <c r="T90" i="10"/>
  <c r="T90" i="12" s="1"/>
  <c r="T74" i="10"/>
  <c r="T62" i="10"/>
  <c r="T67" i="10"/>
  <c r="T55" i="10"/>
  <c r="T83" i="10"/>
  <c r="T72" i="10"/>
  <c r="T60" i="10"/>
  <c r="T82" i="10"/>
  <c r="T77" i="10"/>
  <c r="T65" i="10"/>
  <c r="T79" i="10"/>
  <c r="T70" i="10"/>
  <c r="T58" i="10"/>
  <c r="T80" i="10"/>
  <c r="T75" i="10"/>
  <c r="T63" i="10"/>
  <c r="T95" i="10"/>
  <c r="T68" i="10"/>
  <c r="T56" i="10"/>
  <c r="T73" i="10"/>
  <c r="T61" i="10"/>
  <c r="T71" i="10"/>
  <c r="T59" i="10"/>
  <c r="T76" i="10"/>
  <c r="T64" i="10"/>
  <c r="T51" i="10"/>
  <c r="T39" i="10"/>
  <c r="T27" i="10"/>
  <c r="T44" i="10"/>
  <c r="T32" i="10"/>
  <c r="T53" i="10"/>
  <c r="T49" i="10"/>
  <c r="T37" i="10"/>
  <c r="T37" i="12" s="1"/>
  <c r="T69" i="10"/>
  <c r="T42" i="10"/>
  <c r="T30" i="10"/>
  <c r="T78" i="10"/>
  <c r="T47" i="10"/>
  <c r="T35" i="10"/>
  <c r="T57" i="10"/>
  <c r="T52" i="10"/>
  <c r="T40" i="10"/>
  <c r="T50" i="10"/>
  <c r="T38" i="10"/>
  <c r="T43" i="10"/>
  <c r="T43" i="12" s="1"/>
  <c r="T31" i="10"/>
  <c r="T48" i="10"/>
  <c r="T36" i="10"/>
  <c r="T41" i="10"/>
  <c r="T29" i="10"/>
  <c r="D9" i="11"/>
  <c r="D15" i="11"/>
  <c r="D21" i="11"/>
  <c r="D27" i="11"/>
  <c r="D33" i="11"/>
  <c r="B110" i="11" s="1"/>
  <c r="D39" i="11"/>
  <c r="D45" i="11"/>
  <c r="D51" i="11"/>
  <c r="D57" i="11"/>
  <c r="D10" i="11"/>
  <c r="D16" i="11"/>
  <c r="D16" i="12" s="1"/>
  <c r="D22" i="11"/>
  <c r="D28" i="11"/>
  <c r="D34" i="11"/>
  <c r="D40" i="11"/>
  <c r="D46" i="11"/>
  <c r="D52" i="11"/>
  <c r="D11" i="11"/>
  <c r="D17" i="11"/>
  <c r="D23" i="11"/>
  <c r="D29" i="11"/>
  <c r="D35" i="11"/>
  <c r="D47" i="11"/>
  <c r="D53" i="11"/>
  <c r="D12" i="11"/>
  <c r="D18" i="11"/>
  <c r="D24" i="11"/>
  <c r="D30" i="11"/>
  <c r="D36" i="11"/>
  <c r="B113" i="11" s="1"/>
  <c r="D42" i="11"/>
  <c r="D48" i="11"/>
  <c r="D54" i="11"/>
  <c r="D60" i="11"/>
  <c r="D66" i="11"/>
  <c r="D7" i="11"/>
  <c r="D7" i="12" s="1"/>
  <c r="D13" i="11"/>
  <c r="D19" i="11"/>
  <c r="D25" i="11"/>
  <c r="D31" i="11"/>
  <c r="D37" i="11"/>
  <c r="D43" i="11"/>
  <c r="D49" i="11"/>
  <c r="D55" i="11"/>
  <c r="D32" i="11"/>
  <c r="B109" i="11" s="1"/>
  <c r="D61" i="11"/>
  <c r="D72" i="11"/>
  <c r="D82" i="11"/>
  <c r="D91" i="11"/>
  <c r="D100" i="11"/>
  <c r="D92" i="10"/>
  <c r="D62" i="11"/>
  <c r="D73" i="11"/>
  <c r="D83" i="11"/>
  <c r="D92" i="11"/>
  <c r="D101" i="11"/>
  <c r="D97" i="10"/>
  <c r="D85" i="10"/>
  <c r="D38" i="11"/>
  <c r="B115" i="11" s="1"/>
  <c r="D74" i="11"/>
  <c r="B132" i="11" s="1"/>
  <c r="D90" i="10"/>
  <c r="D63" i="11"/>
  <c r="D84" i="11"/>
  <c r="D93" i="11"/>
  <c r="D102" i="11"/>
  <c r="D102" i="10"/>
  <c r="D95" i="10"/>
  <c r="D8" i="11"/>
  <c r="D44" i="11"/>
  <c r="D64" i="11"/>
  <c r="D75" i="11"/>
  <c r="D85" i="11"/>
  <c r="D85" i="12" s="1"/>
  <c r="D94" i="11"/>
  <c r="D100" i="10"/>
  <c r="D88" i="10"/>
  <c r="D65" i="11"/>
  <c r="D76" i="11"/>
  <c r="B134" i="11" s="1"/>
  <c r="D86" i="11"/>
  <c r="D95" i="11"/>
  <c r="D93" i="10"/>
  <c r="D68" i="11"/>
  <c r="D78" i="11"/>
  <c r="D87" i="11"/>
  <c r="D96" i="11"/>
  <c r="D91" i="10"/>
  <c r="D20" i="11"/>
  <c r="D56" i="11"/>
  <c r="D79" i="11"/>
  <c r="D88" i="11"/>
  <c r="D97" i="11"/>
  <c r="D96" i="10"/>
  <c r="D84" i="10"/>
  <c r="D84" i="12" s="1"/>
  <c r="D69" i="11"/>
  <c r="D80" i="11"/>
  <c r="D80" i="12" s="1"/>
  <c r="D89" i="11"/>
  <c r="D98" i="11"/>
  <c r="D101" i="10"/>
  <c r="D89" i="10"/>
  <c r="D26" i="11"/>
  <c r="D58" i="11"/>
  <c r="D70" i="11"/>
  <c r="D94" i="10"/>
  <c r="D82" i="10"/>
  <c r="D77" i="11"/>
  <c r="D99" i="10"/>
  <c r="D78" i="10"/>
  <c r="D66" i="10"/>
  <c r="D81" i="11"/>
  <c r="D71" i="10"/>
  <c r="D59" i="10"/>
  <c r="D76" i="10"/>
  <c r="D64" i="10"/>
  <c r="D90" i="11"/>
  <c r="D69" i="10"/>
  <c r="D74" i="10"/>
  <c r="D62" i="10"/>
  <c r="D99" i="11"/>
  <c r="D98" i="10"/>
  <c r="D80" i="10"/>
  <c r="D67" i="10"/>
  <c r="D55" i="10"/>
  <c r="D14" i="11"/>
  <c r="D81" i="10"/>
  <c r="D79" i="10"/>
  <c r="D72" i="10"/>
  <c r="D60" i="10"/>
  <c r="D86" i="10"/>
  <c r="D83" i="10"/>
  <c r="D77" i="10"/>
  <c r="D65" i="10"/>
  <c r="D59" i="11"/>
  <c r="D75" i="10"/>
  <c r="D63" i="10"/>
  <c r="D67" i="11"/>
  <c r="D68" i="10"/>
  <c r="D56" i="10"/>
  <c r="D70" i="10"/>
  <c r="D43" i="10"/>
  <c r="D31" i="10"/>
  <c r="D48" i="10"/>
  <c r="D48" i="12" s="1"/>
  <c r="D36" i="10"/>
  <c r="D50" i="11"/>
  <c r="D58" i="10"/>
  <c r="D41" i="10"/>
  <c r="D71" i="11"/>
  <c r="B129" i="11" s="1"/>
  <c r="D53" i="10"/>
  <c r="D46" i="10"/>
  <c r="D34" i="10"/>
  <c r="D54" i="10"/>
  <c r="D51" i="10"/>
  <c r="D39" i="10"/>
  <c r="D39" i="12" s="1"/>
  <c r="D44" i="10"/>
  <c r="D32" i="10"/>
  <c r="D87" i="10"/>
  <c r="D42" i="10"/>
  <c r="D30" i="10"/>
  <c r="D57" i="10"/>
  <c r="D47" i="10"/>
  <c r="D35" i="10"/>
  <c r="D73" i="10"/>
  <c r="D52" i="10"/>
  <c r="D40" i="10"/>
  <c r="D45" i="10"/>
  <c r="D33" i="10"/>
  <c r="V8" i="11"/>
  <c r="V20" i="11"/>
  <c r="V32" i="11"/>
  <c r="V12" i="11"/>
  <c r="V24" i="11"/>
  <c r="V16" i="11"/>
  <c r="V28" i="11"/>
  <c r="V40" i="11"/>
  <c r="W117" i="11" s="1"/>
  <c r="V52" i="11"/>
  <c r="V64" i="11"/>
  <c r="V23" i="11"/>
  <c r="V38" i="11"/>
  <c r="W115" i="11" s="1"/>
  <c r="V51" i="11"/>
  <c r="V65" i="11"/>
  <c r="V77" i="11"/>
  <c r="W135" i="11" s="1"/>
  <c r="V89" i="11"/>
  <c r="V101" i="11"/>
  <c r="V9" i="11"/>
  <c r="V25" i="11"/>
  <c r="V39" i="11"/>
  <c r="V53" i="11"/>
  <c r="V66" i="11"/>
  <c r="W124" i="11" s="1"/>
  <c r="V78" i="11"/>
  <c r="V90" i="11"/>
  <c r="V102" i="11"/>
  <c r="V10" i="11"/>
  <c r="V26" i="11"/>
  <c r="V41" i="11"/>
  <c r="V54" i="11"/>
  <c r="V67" i="11"/>
  <c r="V79" i="11"/>
  <c r="W137" i="11" s="1"/>
  <c r="V91" i="11"/>
  <c r="V7" i="11"/>
  <c r="V11" i="11"/>
  <c r="V27" i="11"/>
  <c r="V42" i="11"/>
  <c r="V55" i="11"/>
  <c r="V68" i="11"/>
  <c r="V80" i="11"/>
  <c r="V92" i="11"/>
  <c r="V13" i="11"/>
  <c r="V29" i="11"/>
  <c r="V43" i="11"/>
  <c r="V56" i="11"/>
  <c r="V69" i="11"/>
  <c r="W127" i="11" s="1"/>
  <c r="V81" i="11"/>
  <c r="V93" i="11"/>
  <c r="V14" i="11"/>
  <c r="V30" i="11"/>
  <c r="V44" i="11"/>
  <c r="V57" i="11"/>
  <c r="V70" i="11"/>
  <c r="V82" i="11"/>
  <c r="V94" i="11"/>
  <c r="V15" i="11"/>
  <c r="V31" i="11"/>
  <c r="W108" i="11" s="1"/>
  <c r="V45" i="11"/>
  <c r="V58" i="11"/>
  <c r="V71" i="11"/>
  <c r="V83" i="11"/>
  <c r="V95" i="11"/>
  <c r="V17" i="11"/>
  <c r="V33" i="11"/>
  <c r="W110" i="11" s="1"/>
  <c r="V46" i="11"/>
  <c r="V59" i="11"/>
  <c r="V72" i="11"/>
  <c r="V84" i="11"/>
  <c r="V96" i="11"/>
  <c r="V18" i="11"/>
  <c r="V34" i="11"/>
  <c r="V47" i="11"/>
  <c r="V47" i="12" s="1"/>
  <c r="V60" i="11"/>
  <c r="V73" i="11"/>
  <c r="V85" i="11"/>
  <c r="V97" i="11"/>
  <c r="V21" i="11"/>
  <c r="V36" i="11"/>
  <c r="V49" i="11"/>
  <c r="V62" i="11"/>
  <c r="V75" i="11"/>
  <c r="V87" i="11"/>
  <c r="V99" i="11"/>
  <c r="V37" i="11"/>
  <c r="V48" i="11"/>
  <c r="V50" i="11"/>
  <c r="V61" i="11"/>
  <c r="V74" i="11"/>
  <c r="W132" i="11" s="1"/>
  <c r="V76" i="11"/>
  <c r="W134" i="11" s="1"/>
  <c r="V86" i="11"/>
  <c r="V88" i="11"/>
  <c r="V102" i="10"/>
  <c r="V19" i="11"/>
  <c r="V22" i="11"/>
  <c r="V98" i="11"/>
  <c r="V100" i="11"/>
  <c r="V98" i="10"/>
  <c r="V86" i="10"/>
  <c r="V91" i="10"/>
  <c r="V96" i="10"/>
  <c r="V84" i="10"/>
  <c r="V101" i="10"/>
  <c r="V94" i="10"/>
  <c r="V94" i="12" s="1"/>
  <c r="V99" i="10"/>
  <c r="V87" i="10"/>
  <c r="V97" i="10"/>
  <c r="V85" i="10"/>
  <c r="V90" i="10"/>
  <c r="V95" i="10"/>
  <c r="V83" i="10"/>
  <c r="V100" i="10"/>
  <c r="V88" i="10"/>
  <c r="V72" i="10"/>
  <c r="V60" i="10"/>
  <c r="V77" i="10"/>
  <c r="V65" i="10"/>
  <c r="V53" i="10"/>
  <c r="V82" i="10"/>
  <c r="V70" i="10"/>
  <c r="W128" i="10" s="1"/>
  <c r="V58" i="10"/>
  <c r="V89" i="10"/>
  <c r="V89" i="12" s="1"/>
  <c r="V79" i="10"/>
  <c r="V75" i="10"/>
  <c r="V63" i="10"/>
  <c r="V93" i="10"/>
  <c r="V80" i="10"/>
  <c r="V68" i="10"/>
  <c r="V56" i="10"/>
  <c r="V73" i="10"/>
  <c r="V61" i="10"/>
  <c r="V81" i="10"/>
  <c r="V78" i="10"/>
  <c r="V66" i="10"/>
  <c r="W124" i="10" s="1"/>
  <c r="W124" i="12" s="1"/>
  <c r="V54" i="10"/>
  <c r="V71" i="10"/>
  <c r="V59" i="10"/>
  <c r="V92" i="10"/>
  <c r="V69" i="10"/>
  <c r="V57" i="10"/>
  <c r="V74" i="10"/>
  <c r="V62" i="10"/>
  <c r="V49" i="10"/>
  <c r="V49" i="12" s="1"/>
  <c r="V37" i="10"/>
  <c r="V67" i="10"/>
  <c r="V42" i="10"/>
  <c r="V30" i="10"/>
  <c r="V76" i="10"/>
  <c r="V47" i="10"/>
  <c r="V35" i="10"/>
  <c r="V52" i="10"/>
  <c r="V40" i="10"/>
  <c r="V64" i="10"/>
  <c r="V45" i="10"/>
  <c r="V33" i="10"/>
  <c r="W110" i="10" s="1"/>
  <c r="V50" i="10"/>
  <c r="V38" i="10"/>
  <c r="V55" i="10"/>
  <c r="V48" i="10"/>
  <c r="V36" i="10"/>
  <c r="V41" i="10"/>
  <c r="V29" i="10"/>
  <c r="V46" i="10"/>
  <c r="V34" i="10"/>
  <c r="V51" i="10"/>
  <c r="V39" i="10"/>
  <c r="H7" i="10"/>
  <c r="H7" i="12" s="1"/>
  <c r="T7" i="10"/>
  <c r="AF7" i="10"/>
  <c r="M8" i="10"/>
  <c r="Y8" i="10"/>
  <c r="F9" i="10"/>
  <c r="R9" i="10"/>
  <c r="AD9" i="10"/>
  <c r="K10" i="10"/>
  <c r="W10" i="10"/>
  <c r="D11" i="10"/>
  <c r="D11" i="12" s="1"/>
  <c r="P11" i="10"/>
  <c r="P11" i="12" s="1"/>
  <c r="AB11" i="10"/>
  <c r="I12" i="10"/>
  <c r="U12" i="10"/>
  <c r="B13" i="10"/>
  <c r="N13" i="10"/>
  <c r="N13" i="12" s="1"/>
  <c r="Z13" i="10"/>
  <c r="G14" i="10"/>
  <c r="S14" i="10"/>
  <c r="AE14" i="10"/>
  <c r="L15" i="10"/>
  <c r="X15" i="10"/>
  <c r="E16" i="10"/>
  <c r="Q16" i="10"/>
  <c r="AC16" i="10"/>
  <c r="J17" i="10"/>
  <c r="V17" i="10"/>
  <c r="V17" i="12" s="1"/>
  <c r="C18" i="10"/>
  <c r="C18" i="12" s="1"/>
  <c r="O18" i="10"/>
  <c r="AA18" i="10"/>
  <c r="H19" i="10"/>
  <c r="H19" i="12" s="1"/>
  <c r="T19" i="10"/>
  <c r="M20" i="10"/>
  <c r="Y20" i="10"/>
  <c r="Y20" i="12" s="1"/>
  <c r="F21" i="10"/>
  <c r="R21" i="10"/>
  <c r="AD21" i="10"/>
  <c r="AD21" i="12" s="1"/>
  <c r="K22" i="10"/>
  <c r="D23" i="10"/>
  <c r="P23" i="10"/>
  <c r="P23" i="12" s="1"/>
  <c r="AB23" i="10"/>
  <c r="I24" i="10"/>
  <c r="U24" i="10"/>
  <c r="B25" i="10"/>
  <c r="B25" i="12" s="1"/>
  <c r="N25" i="10"/>
  <c r="N25" i="12" s="1"/>
  <c r="Z25" i="10"/>
  <c r="G26" i="10"/>
  <c r="S26" i="10"/>
  <c r="AE26" i="10"/>
  <c r="M27" i="10"/>
  <c r="AC27" i="10"/>
  <c r="AC27" i="12" s="1"/>
  <c r="S28" i="10"/>
  <c r="S28" i="12" s="1"/>
  <c r="K29" i="10"/>
  <c r="Q30" i="10"/>
  <c r="AA32" i="10"/>
  <c r="Z109" i="10" s="1"/>
  <c r="F35" i="10"/>
  <c r="F112" i="10" s="1"/>
  <c r="G112" i="10" s="1"/>
  <c r="P37" i="10"/>
  <c r="Z39" i="10"/>
  <c r="E42" i="10"/>
  <c r="E119" i="10" s="1"/>
  <c r="O44" i="10"/>
  <c r="Y46" i="10"/>
  <c r="D49" i="10"/>
  <c r="N51" i="10"/>
  <c r="N51" i="12" s="1"/>
  <c r="AD53" i="10"/>
  <c r="J64" i="10"/>
  <c r="K122" i="10" s="1"/>
  <c r="H78" i="10"/>
  <c r="H78" i="12" s="1"/>
  <c r="AC15" i="10"/>
  <c r="M19" i="10"/>
  <c r="W21" i="10"/>
  <c r="AA14" i="10"/>
  <c r="AD17" i="10"/>
  <c r="J25" i="10"/>
  <c r="L41" i="10"/>
  <c r="N118" i="10" s="1"/>
  <c r="AF7" i="11"/>
  <c r="AF19" i="11"/>
  <c r="AF19" i="12" s="1"/>
  <c r="AF31" i="11"/>
  <c r="AG108" i="11" s="1"/>
  <c r="AF43" i="11"/>
  <c r="AG120" i="11" s="1"/>
  <c r="AF55" i="11"/>
  <c r="AF67" i="11"/>
  <c r="AG125" i="11" s="1"/>
  <c r="AF79" i="11"/>
  <c r="AG137" i="11" s="1"/>
  <c r="AF91" i="11"/>
  <c r="AF8" i="11"/>
  <c r="AF20" i="11"/>
  <c r="AF32" i="11"/>
  <c r="AG109" i="11" s="1"/>
  <c r="AF44" i="11"/>
  <c r="AF56" i="11"/>
  <c r="AF68" i="11"/>
  <c r="AG126" i="11" s="1"/>
  <c r="AF80" i="11"/>
  <c r="AF92" i="11"/>
  <c r="AF9" i="11"/>
  <c r="AF21" i="11"/>
  <c r="AF33" i="11"/>
  <c r="AF45" i="11"/>
  <c r="AF57" i="11"/>
  <c r="AF69" i="11"/>
  <c r="AG127" i="11" s="1"/>
  <c r="AF81" i="11"/>
  <c r="AF93" i="11"/>
  <c r="AF10" i="11"/>
  <c r="AF22" i="11"/>
  <c r="AF34" i="11"/>
  <c r="AG111" i="11" s="1"/>
  <c r="AF46" i="11"/>
  <c r="AF58" i="11"/>
  <c r="AF70" i="11"/>
  <c r="AG128" i="11" s="1"/>
  <c r="AG128" i="12" s="1"/>
  <c r="AF82" i="11"/>
  <c r="AF94" i="11"/>
  <c r="AF11" i="11"/>
  <c r="AF23" i="11"/>
  <c r="AF35" i="11"/>
  <c r="AG112" i="11" s="1"/>
  <c r="AF47" i="11"/>
  <c r="AF59" i="11"/>
  <c r="AF71" i="11"/>
  <c r="AG129" i="11" s="1"/>
  <c r="AF83" i="11"/>
  <c r="AF95" i="11"/>
  <c r="AF12" i="11"/>
  <c r="AF24" i="11"/>
  <c r="AF36" i="11"/>
  <c r="AG113" i="11" s="1"/>
  <c r="AF48" i="11"/>
  <c r="AF60" i="11"/>
  <c r="AF72" i="11"/>
  <c r="AG130" i="11" s="1"/>
  <c r="AF84" i="11"/>
  <c r="AF96" i="11"/>
  <c r="AF13" i="11"/>
  <c r="AF25" i="11"/>
  <c r="AF25" i="12" s="1"/>
  <c r="AF49" i="11"/>
  <c r="AF61" i="11"/>
  <c r="AF73" i="11"/>
  <c r="AG131" i="11" s="1"/>
  <c r="AF85" i="11"/>
  <c r="AF97" i="11"/>
  <c r="AF14" i="11"/>
  <c r="AF26" i="11"/>
  <c r="AF38" i="11"/>
  <c r="AG115" i="11" s="1"/>
  <c r="AF50" i="11"/>
  <c r="AF62" i="11"/>
  <c r="AF74" i="11"/>
  <c r="AG132" i="11" s="1"/>
  <c r="AF86" i="11"/>
  <c r="AF98" i="11"/>
  <c r="AF15" i="11"/>
  <c r="AF27" i="11"/>
  <c r="AF39" i="11"/>
  <c r="AG116" i="11" s="1"/>
  <c r="AF51" i="11"/>
  <c r="AF63" i="11"/>
  <c r="AG121" i="11" s="1"/>
  <c r="AF75" i="11"/>
  <c r="AG133" i="11" s="1"/>
  <c r="AF87" i="11"/>
  <c r="AF99" i="11"/>
  <c r="AF16" i="11"/>
  <c r="AF28" i="11"/>
  <c r="AF40" i="11"/>
  <c r="AG117" i="11" s="1"/>
  <c r="AF52" i="11"/>
  <c r="AF52" i="12" s="1"/>
  <c r="AF64" i="11"/>
  <c r="AF76" i="11"/>
  <c r="AG134" i="11" s="1"/>
  <c r="AF88" i="11"/>
  <c r="AF100" i="11"/>
  <c r="AF18" i="11"/>
  <c r="AF30" i="11"/>
  <c r="AF42" i="11"/>
  <c r="AG119" i="11" s="1"/>
  <c r="AF54" i="11"/>
  <c r="AF78" i="11"/>
  <c r="AG136" i="11" s="1"/>
  <c r="AF90" i="11"/>
  <c r="AF102" i="11"/>
  <c r="AF17" i="11"/>
  <c r="AF17" i="12" s="1"/>
  <c r="AF29" i="11"/>
  <c r="AF41" i="11"/>
  <c r="AF41" i="12" s="1"/>
  <c r="AF53" i="11"/>
  <c r="AF65" i="11"/>
  <c r="AF89" i="11"/>
  <c r="AF101" i="11"/>
  <c r="AF100" i="10"/>
  <c r="AF88" i="10"/>
  <c r="AF93" i="10"/>
  <c r="AF81" i="10"/>
  <c r="AF98" i="10"/>
  <c r="AF86" i="10"/>
  <c r="AF91" i="10"/>
  <c r="AF102" i="10"/>
  <c r="AF96" i="10"/>
  <c r="AF84" i="10"/>
  <c r="AF89" i="10"/>
  <c r="AF99" i="10"/>
  <c r="AF87" i="10"/>
  <c r="AF92" i="10"/>
  <c r="AF97" i="10"/>
  <c r="AF85" i="10"/>
  <c r="AF90" i="10"/>
  <c r="AF74" i="10"/>
  <c r="AF62" i="10"/>
  <c r="AF67" i="10"/>
  <c r="AF55" i="10"/>
  <c r="AF72" i="10"/>
  <c r="AG130" i="10" s="1"/>
  <c r="AF60" i="10"/>
  <c r="AF77" i="10"/>
  <c r="AG135" i="10" s="1"/>
  <c r="AF65" i="10"/>
  <c r="AG123" i="10" s="1"/>
  <c r="AF95" i="10"/>
  <c r="AF70" i="10"/>
  <c r="AG128" i="10" s="1"/>
  <c r="AF58" i="10"/>
  <c r="AF75" i="10"/>
  <c r="AG133" i="10" s="1"/>
  <c r="AF63" i="10"/>
  <c r="AG121" i="10" s="1"/>
  <c r="AF68" i="10"/>
  <c r="AG126" i="10" s="1"/>
  <c r="AF56" i="10"/>
  <c r="AF79" i="10"/>
  <c r="AG137" i="10" s="1"/>
  <c r="AF73" i="10"/>
  <c r="AG131" i="10" s="1"/>
  <c r="AF61" i="10"/>
  <c r="AF101" i="10"/>
  <c r="AF94" i="10"/>
  <c r="AF82" i="10"/>
  <c r="AF78" i="10"/>
  <c r="AF71" i="10"/>
  <c r="AG129" i="10" s="1"/>
  <c r="AF59" i="10"/>
  <c r="AF76" i="10"/>
  <c r="AG134" i="10" s="1"/>
  <c r="AF64" i="10"/>
  <c r="AG122" i="10" s="1"/>
  <c r="AF51" i="10"/>
  <c r="AF39" i="10"/>
  <c r="AF27" i="10"/>
  <c r="AF69" i="10"/>
  <c r="AG127" i="10" s="1"/>
  <c r="AF54" i="10"/>
  <c r="AF44" i="10"/>
  <c r="AF32" i="10"/>
  <c r="AG109" i="10" s="1"/>
  <c r="AF49" i="10"/>
  <c r="AF37" i="10"/>
  <c r="AG114" i="10" s="1"/>
  <c r="AF57" i="10"/>
  <c r="AF42" i="10"/>
  <c r="AF30" i="10"/>
  <c r="AF66" i="10"/>
  <c r="AG124" i="10" s="1"/>
  <c r="AF47" i="10"/>
  <c r="AF35" i="10"/>
  <c r="AG112" i="10" s="1"/>
  <c r="AF53" i="10"/>
  <c r="AF40" i="10"/>
  <c r="AG117" i="10" s="1"/>
  <c r="AF50" i="10"/>
  <c r="AF38" i="10"/>
  <c r="AG115" i="10" s="1"/>
  <c r="AF43" i="10"/>
  <c r="AG120" i="10" s="1"/>
  <c r="AF31" i="10"/>
  <c r="AG108" i="10" s="1"/>
  <c r="AF48" i="10"/>
  <c r="AF36" i="10"/>
  <c r="AF41" i="10"/>
  <c r="AG118" i="10" s="1"/>
  <c r="AF29" i="10"/>
  <c r="W7" i="11"/>
  <c r="W10" i="11"/>
  <c r="W13" i="11"/>
  <c r="W16" i="11"/>
  <c r="W19" i="11"/>
  <c r="W22" i="11"/>
  <c r="W22" i="12" s="1"/>
  <c r="W25" i="11"/>
  <c r="W28" i="11"/>
  <c r="W31" i="11"/>
  <c r="W34" i="11"/>
  <c r="W37" i="11"/>
  <c r="W40" i="11"/>
  <c r="W43" i="11"/>
  <c r="W46" i="11"/>
  <c r="W49" i="11"/>
  <c r="W52" i="11"/>
  <c r="W55" i="11"/>
  <c r="W58" i="11"/>
  <c r="W61" i="11"/>
  <c r="W64" i="11"/>
  <c r="W67" i="11"/>
  <c r="W70" i="11"/>
  <c r="W73" i="11"/>
  <c r="W76" i="11"/>
  <c r="W79" i="11"/>
  <c r="W82" i="11"/>
  <c r="W85" i="11"/>
  <c r="W88" i="11"/>
  <c r="W91" i="11"/>
  <c r="W94" i="11"/>
  <c r="W97" i="11"/>
  <c r="W100" i="11"/>
  <c r="W8" i="11"/>
  <c r="W11" i="11"/>
  <c r="W14" i="11"/>
  <c r="W17" i="11"/>
  <c r="W20" i="11"/>
  <c r="W23" i="11"/>
  <c r="W26" i="11"/>
  <c r="W29" i="11"/>
  <c r="W29" i="12" s="1"/>
  <c r="W32" i="11"/>
  <c r="W35" i="11"/>
  <c r="W38" i="11"/>
  <c r="W41" i="11"/>
  <c r="W44" i="11"/>
  <c r="W47" i="11"/>
  <c r="W50" i="11"/>
  <c r="W53" i="11"/>
  <c r="W56" i="11"/>
  <c r="W56" i="12" s="1"/>
  <c r="W59" i="11"/>
  <c r="W62" i="11"/>
  <c r="W65" i="11"/>
  <c r="W68" i="11"/>
  <c r="W74" i="11"/>
  <c r="W77" i="11"/>
  <c r="W80" i="11"/>
  <c r="W83" i="11"/>
  <c r="W86" i="11"/>
  <c r="W89" i="11"/>
  <c r="W92" i="11"/>
  <c r="W95" i="11"/>
  <c r="W98" i="11"/>
  <c r="W101" i="11"/>
  <c r="W9" i="11"/>
  <c r="W9" i="12" s="1"/>
  <c r="W12" i="11"/>
  <c r="W15" i="11"/>
  <c r="W18" i="11"/>
  <c r="W21" i="11"/>
  <c r="W24" i="11"/>
  <c r="W27" i="11"/>
  <c r="W30" i="11"/>
  <c r="W33" i="11"/>
  <c r="W36" i="11"/>
  <c r="W39" i="11"/>
  <c r="W42" i="11"/>
  <c r="W45" i="11"/>
  <c r="W48" i="11"/>
  <c r="W48" i="12" s="1"/>
  <c r="W51" i="11"/>
  <c r="W54" i="11"/>
  <c r="W57" i="11"/>
  <c r="W60" i="11"/>
  <c r="W63" i="11"/>
  <c r="W66" i="11"/>
  <c r="W69" i="11"/>
  <c r="W72" i="11"/>
  <c r="W75" i="11"/>
  <c r="W78" i="11"/>
  <c r="W81" i="11"/>
  <c r="W84" i="11"/>
  <c r="W87" i="11"/>
  <c r="W90" i="11"/>
  <c r="W93" i="11"/>
  <c r="W96" i="11"/>
  <c r="W99" i="11"/>
  <c r="W99" i="12" s="1"/>
  <c r="W102" i="11"/>
  <c r="W91" i="10"/>
  <c r="W96" i="10"/>
  <c r="W84" i="10"/>
  <c r="W101" i="10"/>
  <c r="W89" i="10"/>
  <c r="W94" i="10"/>
  <c r="W99" i="10"/>
  <c r="W87" i="10"/>
  <c r="W92" i="10"/>
  <c r="W90" i="10"/>
  <c r="W95" i="10"/>
  <c r="W83" i="10"/>
  <c r="W100" i="10"/>
  <c r="W88" i="10"/>
  <c r="W93" i="10"/>
  <c r="W81" i="10"/>
  <c r="W77" i="10"/>
  <c r="W65" i="10"/>
  <c r="W65" i="12" s="1"/>
  <c r="W82" i="10"/>
  <c r="W82" i="12" s="1"/>
  <c r="W70" i="10"/>
  <c r="W58" i="10"/>
  <c r="W98" i="10"/>
  <c r="W86" i="10"/>
  <c r="W79" i="10"/>
  <c r="W75" i="10"/>
  <c r="W63" i="10"/>
  <c r="W80" i="10"/>
  <c r="W68" i="10"/>
  <c r="W73" i="10"/>
  <c r="W61" i="10"/>
  <c r="W78" i="10"/>
  <c r="W66" i="10"/>
  <c r="W102" i="10"/>
  <c r="W71" i="10"/>
  <c r="W59" i="10"/>
  <c r="W97" i="10"/>
  <c r="W76" i="10"/>
  <c r="W64" i="10"/>
  <c r="W74" i="10"/>
  <c r="W62" i="10"/>
  <c r="W85" i="10"/>
  <c r="W67" i="10"/>
  <c r="W55" i="10"/>
  <c r="W53" i="10"/>
  <c r="W42" i="10"/>
  <c r="W30" i="10"/>
  <c r="W60" i="10"/>
  <c r="W47" i="10"/>
  <c r="W35" i="10"/>
  <c r="W69" i="10"/>
  <c r="W52" i="10"/>
  <c r="W40" i="10"/>
  <c r="W45" i="10"/>
  <c r="W45" i="12" s="1"/>
  <c r="W33" i="10"/>
  <c r="W57" i="10"/>
  <c r="W50" i="10"/>
  <c r="W38" i="10"/>
  <c r="W54" i="10"/>
  <c r="W43" i="10"/>
  <c r="W31" i="10"/>
  <c r="W41" i="10"/>
  <c r="W46" i="10"/>
  <c r="W34" i="10"/>
  <c r="W51" i="10"/>
  <c r="W39" i="10"/>
  <c r="W44" i="10"/>
  <c r="W32" i="10"/>
  <c r="I7" i="10"/>
  <c r="U7" i="10"/>
  <c r="B8" i="10"/>
  <c r="N8" i="10"/>
  <c r="Z8" i="10"/>
  <c r="G9" i="10"/>
  <c r="S9" i="10"/>
  <c r="AE9" i="10"/>
  <c r="L10" i="10"/>
  <c r="X10" i="10"/>
  <c r="E11" i="10"/>
  <c r="Q11" i="10"/>
  <c r="AC11" i="10"/>
  <c r="J12" i="10"/>
  <c r="V12" i="10"/>
  <c r="C13" i="10"/>
  <c r="O13" i="10"/>
  <c r="AA13" i="10"/>
  <c r="H14" i="10"/>
  <c r="T14" i="10"/>
  <c r="AF14" i="10"/>
  <c r="M15" i="10"/>
  <c r="Y15" i="10"/>
  <c r="Y15" i="12" s="1"/>
  <c r="F16" i="10"/>
  <c r="R16" i="10"/>
  <c r="AD16" i="10"/>
  <c r="K17" i="10"/>
  <c r="W17" i="10"/>
  <c r="D18" i="10"/>
  <c r="P18" i="10"/>
  <c r="AB18" i="10"/>
  <c r="I19" i="10"/>
  <c r="U19" i="10"/>
  <c r="B20" i="10"/>
  <c r="B20" i="12" s="1"/>
  <c r="N20" i="10"/>
  <c r="Z20" i="10"/>
  <c r="G21" i="10"/>
  <c r="S21" i="10"/>
  <c r="S21" i="12" s="1"/>
  <c r="L22" i="10"/>
  <c r="L22" i="12" s="1"/>
  <c r="X22" i="10"/>
  <c r="E23" i="10"/>
  <c r="Q23" i="10"/>
  <c r="Q23" i="12" s="1"/>
  <c r="AC23" i="10"/>
  <c r="AC23" i="12" s="1"/>
  <c r="J24" i="10"/>
  <c r="V24" i="10"/>
  <c r="C25" i="10"/>
  <c r="C25" i="12" s="1"/>
  <c r="O25" i="10"/>
  <c r="AA25" i="10"/>
  <c r="H26" i="10"/>
  <c r="T26" i="10"/>
  <c r="AF26" i="10"/>
  <c r="N27" i="10"/>
  <c r="AD27" i="10"/>
  <c r="T28" i="10"/>
  <c r="L29" i="10"/>
  <c r="L29" i="12" s="1"/>
  <c r="X30" i="10"/>
  <c r="X30" i="12" s="1"/>
  <c r="C33" i="10"/>
  <c r="C110" i="10" s="1"/>
  <c r="W37" i="10"/>
  <c r="B40" i="10"/>
  <c r="B40" i="12" s="1"/>
  <c r="L42" i="10"/>
  <c r="N119" i="10" s="1"/>
  <c r="V44" i="10"/>
  <c r="AF46" i="10"/>
  <c r="K49" i="10"/>
  <c r="X65" i="10"/>
  <c r="X65" i="12" s="1"/>
  <c r="AA79" i="10"/>
  <c r="Z137" i="10" s="1"/>
  <c r="M16" i="11"/>
  <c r="M16" i="12" s="1"/>
  <c r="M28" i="11"/>
  <c r="M40" i="11"/>
  <c r="M52" i="11"/>
  <c r="M64" i="11"/>
  <c r="O122" i="11" s="1"/>
  <c r="M76" i="11"/>
  <c r="O134" i="11" s="1"/>
  <c r="P134" i="11" s="1"/>
  <c r="M88" i="11"/>
  <c r="M100" i="11"/>
  <c r="M17" i="11"/>
  <c r="M29" i="11"/>
  <c r="M41" i="11"/>
  <c r="O118" i="11" s="1"/>
  <c r="M53" i="11"/>
  <c r="M65" i="11"/>
  <c r="O123" i="11" s="1"/>
  <c r="P123" i="11" s="1"/>
  <c r="M77" i="11"/>
  <c r="O135" i="11" s="1"/>
  <c r="P135" i="11" s="1"/>
  <c r="M89" i="11"/>
  <c r="M101" i="11"/>
  <c r="M18" i="11"/>
  <c r="M30" i="11"/>
  <c r="M42" i="11"/>
  <c r="O119" i="11" s="1"/>
  <c r="M54" i="11"/>
  <c r="M66" i="11"/>
  <c r="O124" i="11" s="1"/>
  <c r="M78" i="11"/>
  <c r="O136" i="11" s="1"/>
  <c r="M90" i="11"/>
  <c r="M102" i="11"/>
  <c r="M7" i="11"/>
  <c r="M19" i="11"/>
  <c r="M31" i="11"/>
  <c r="O108" i="11" s="1"/>
  <c r="M43" i="11"/>
  <c r="M55" i="11"/>
  <c r="M67" i="11"/>
  <c r="O125" i="11" s="1"/>
  <c r="M79" i="11"/>
  <c r="O137" i="11" s="1"/>
  <c r="M91" i="11"/>
  <c r="M8" i="11"/>
  <c r="M20" i="11"/>
  <c r="M32" i="11"/>
  <c r="O109" i="11" s="1"/>
  <c r="M44" i="11"/>
  <c r="M56" i="11"/>
  <c r="M68" i="11"/>
  <c r="O126" i="11" s="1"/>
  <c r="P126" i="11" s="1"/>
  <c r="M80" i="11"/>
  <c r="M92" i="11"/>
  <c r="M9" i="11"/>
  <c r="M21" i="11"/>
  <c r="M33" i="11"/>
  <c r="O110" i="11" s="1"/>
  <c r="M45" i="11"/>
  <c r="M57" i="11"/>
  <c r="M69" i="11"/>
  <c r="O127" i="11" s="1"/>
  <c r="M81" i="11"/>
  <c r="M93" i="11"/>
  <c r="M10" i="11"/>
  <c r="M22" i="11"/>
  <c r="M34" i="11"/>
  <c r="M34" i="12" s="1"/>
  <c r="M46" i="11"/>
  <c r="M58" i="11"/>
  <c r="M70" i="11"/>
  <c r="O128" i="11" s="1"/>
  <c r="P128" i="11" s="1"/>
  <c r="M82" i="11"/>
  <c r="M94" i="11"/>
  <c r="M11" i="11"/>
  <c r="M23" i="11"/>
  <c r="M35" i="11"/>
  <c r="M35" i="12" s="1"/>
  <c r="M47" i="11"/>
  <c r="M59" i="11"/>
  <c r="M71" i="11"/>
  <c r="O129" i="11" s="1"/>
  <c r="O129" i="12" s="1"/>
  <c r="M83" i="11"/>
  <c r="M95" i="11"/>
  <c r="M12" i="11"/>
  <c r="M24" i="11"/>
  <c r="M36" i="11"/>
  <c r="O113" i="11" s="1"/>
  <c r="M48" i="11"/>
  <c r="M60" i="11"/>
  <c r="M72" i="11"/>
  <c r="O130" i="11" s="1"/>
  <c r="M84" i="11"/>
  <c r="M96" i="11"/>
  <c r="M13" i="11"/>
  <c r="M25" i="11"/>
  <c r="M37" i="11"/>
  <c r="O114" i="11" s="1"/>
  <c r="M49" i="11"/>
  <c r="M61" i="11"/>
  <c r="M73" i="11"/>
  <c r="O131" i="11" s="1"/>
  <c r="P131" i="11" s="1"/>
  <c r="M85" i="11"/>
  <c r="M97" i="11"/>
  <c r="M26" i="11"/>
  <c r="M98" i="11"/>
  <c r="M27" i="11"/>
  <c r="M99" i="11"/>
  <c r="M38" i="11"/>
  <c r="O115" i="11" s="1"/>
  <c r="M39" i="11"/>
  <c r="O116" i="11" s="1"/>
  <c r="M50" i="11"/>
  <c r="M51" i="11"/>
  <c r="M62" i="11"/>
  <c r="M63" i="11"/>
  <c r="M74" i="11"/>
  <c r="O132" i="11" s="1"/>
  <c r="P132" i="11" s="1"/>
  <c r="M75" i="11"/>
  <c r="M101" i="10"/>
  <c r="M89" i="10"/>
  <c r="M94" i="10"/>
  <c r="M82" i="10"/>
  <c r="M14" i="11"/>
  <c r="M99" i="10"/>
  <c r="M87" i="10"/>
  <c r="M15" i="11"/>
  <c r="M92" i="10"/>
  <c r="M86" i="11"/>
  <c r="M97" i="10"/>
  <c r="M85" i="10"/>
  <c r="M87" i="11"/>
  <c r="M90" i="10"/>
  <c r="M102" i="10"/>
  <c r="M100" i="10"/>
  <c r="M88" i="10"/>
  <c r="M93" i="10"/>
  <c r="M81" i="10"/>
  <c r="M98" i="10"/>
  <c r="M86" i="10"/>
  <c r="M91" i="10"/>
  <c r="M75" i="10"/>
  <c r="O133" i="10" s="1"/>
  <c r="M63" i="10"/>
  <c r="O121" i="10" s="1"/>
  <c r="M68" i="10"/>
  <c r="O126" i="10" s="1"/>
  <c r="M56" i="10"/>
  <c r="M96" i="10"/>
  <c r="M73" i="10"/>
  <c r="M61" i="10"/>
  <c r="M78" i="10"/>
  <c r="O136" i="10" s="1"/>
  <c r="M66" i="10"/>
  <c r="O124" i="10" s="1"/>
  <c r="M71" i="10"/>
  <c r="O129" i="10" s="1"/>
  <c r="P129" i="10" s="1"/>
  <c r="M59" i="10"/>
  <c r="M83" i="10"/>
  <c r="M76" i="10"/>
  <c r="O134" i="10" s="1"/>
  <c r="M64" i="10"/>
  <c r="O122" i="10" s="1"/>
  <c r="M69" i="10"/>
  <c r="O127" i="10" s="1"/>
  <c r="M57" i="10"/>
  <c r="M95" i="10"/>
  <c r="M74" i="10"/>
  <c r="O132" i="10" s="1"/>
  <c r="M62" i="10"/>
  <c r="M72" i="10"/>
  <c r="M60" i="10"/>
  <c r="M80" i="10"/>
  <c r="M79" i="10"/>
  <c r="M77" i="10"/>
  <c r="O135" i="10" s="1"/>
  <c r="M65" i="10"/>
  <c r="O123" i="10" s="1"/>
  <c r="P123" i="10" s="1"/>
  <c r="M52" i="10"/>
  <c r="M52" i="12" s="1"/>
  <c r="M40" i="10"/>
  <c r="O117" i="10" s="1"/>
  <c r="M28" i="10"/>
  <c r="M58" i="10"/>
  <c r="M45" i="10"/>
  <c r="M33" i="10"/>
  <c r="O110" i="10" s="1"/>
  <c r="M67" i="10"/>
  <c r="O125" i="10" s="1"/>
  <c r="P125" i="10" s="1"/>
  <c r="M50" i="10"/>
  <c r="M38" i="10"/>
  <c r="O115" i="10" s="1"/>
  <c r="M43" i="10"/>
  <c r="O120" i="10" s="1"/>
  <c r="M31" i="10"/>
  <c r="O108" i="10" s="1"/>
  <c r="M48" i="10"/>
  <c r="M36" i="10"/>
  <c r="O113" i="10" s="1"/>
  <c r="M41" i="10"/>
  <c r="O118" i="10" s="1"/>
  <c r="M53" i="10"/>
  <c r="M51" i="10"/>
  <c r="M39" i="10"/>
  <c r="M44" i="10"/>
  <c r="M32" i="10"/>
  <c r="O109" i="10" s="1"/>
  <c r="M55" i="10"/>
  <c r="M49" i="10"/>
  <c r="M37" i="10"/>
  <c r="O114" i="10" s="1"/>
  <c r="M84" i="10"/>
  <c r="M54" i="10"/>
  <c r="M42" i="10"/>
  <c r="O119" i="10" s="1"/>
  <c r="M30" i="10"/>
  <c r="U9" i="11"/>
  <c r="U12" i="11"/>
  <c r="U15" i="11"/>
  <c r="U15" i="12" s="1"/>
  <c r="U18" i="11"/>
  <c r="U21" i="11"/>
  <c r="U24" i="11"/>
  <c r="U27" i="11"/>
  <c r="U27" i="12" s="1"/>
  <c r="U30" i="11"/>
  <c r="U33" i="11"/>
  <c r="U36" i="11"/>
  <c r="U113" i="11" s="1"/>
  <c r="U39" i="11"/>
  <c r="U42" i="11"/>
  <c r="U45" i="11"/>
  <c r="U48" i="11"/>
  <c r="U51" i="11"/>
  <c r="U51" i="12" s="1"/>
  <c r="U54" i="11"/>
  <c r="U57" i="11"/>
  <c r="U60" i="11"/>
  <c r="U63" i="11"/>
  <c r="U66" i="11"/>
  <c r="U69" i="11"/>
  <c r="U72" i="11"/>
  <c r="U75" i="11"/>
  <c r="U7" i="11"/>
  <c r="U10" i="11"/>
  <c r="U13" i="11"/>
  <c r="U16" i="11"/>
  <c r="U19" i="11"/>
  <c r="U22" i="11"/>
  <c r="U22" i="12" s="1"/>
  <c r="U25" i="11"/>
  <c r="U25" i="12" s="1"/>
  <c r="U28" i="11"/>
  <c r="U31" i="11"/>
  <c r="U34" i="11"/>
  <c r="U37" i="11"/>
  <c r="U40" i="11"/>
  <c r="U43" i="11"/>
  <c r="U46" i="11"/>
  <c r="U49" i="11"/>
  <c r="U52" i="11"/>
  <c r="U55" i="11"/>
  <c r="U58" i="11"/>
  <c r="U61" i="11"/>
  <c r="U64" i="11"/>
  <c r="U67" i="11"/>
  <c r="U8" i="11"/>
  <c r="U11" i="11"/>
  <c r="U11" i="12" s="1"/>
  <c r="U14" i="11"/>
  <c r="U17" i="11"/>
  <c r="U17" i="12" s="1"/>
  <c r="U20" i="11"/>
  <c r="U23" i="11"/>
  <c r="U23" i="12" s="1"/>
  <c r="U26" i="11"/>
  <c r="U29" i="11"/>
  <c r="U32" i="11"/>
  <c r="U83" i="11"/>
  <c r="U90" i="11"/>
  <c r="U101" i="11"/>
  <c r="U41" i="11"/>
  <c r="U76" i="11"/>
  <c r="U94" i="11"/>
  <c r="U80" i="11"/>
  <c r="U87" i="11"/>
  <c r="U98" i="11"/>
  <c r="U53" i="11"/>
  <c r="U62" i="11"/>
  <c r="U68" i="11"/>
  <c r="U91" i="11"/>
  <c r="U44" i="11"/>
  <c r="U73" i="11"/>
  <c r="U77" i="11"/>
  <c r="U84" i="11"/>
  <c r="U95" i="11"/>
  <c r="U102" i="11"/>
  <c r="U88" i="11"/>
  <c r="U81" i="11"/>
  <c r="U92" i="11"/>
  <c r="U99" i="11"/>
  <c r="U35" i="11"/>
  <c r="U47" i="11"/>
  <c r="U56" i="11"/>
  <c r="U74" i="11"/>
  <c r="U85" i="11"/>
  <c r="U65" i="11"/>
  <c r="U70" i="11"/>
  <c r="U89" i="11"/>
  <c r="U96" i="11"/>
  <c r="U82" i="11"/>
  <c r="U100" i="11"/>
  <c r="U50" i="11"/>
  <c r="U86" i="11"/>
  <c r="U59" i="11"/>
  <c r="U59" i="12" s="1"/>
  <c r="U93" i="11"/>
  <c r="U71" i="11"/>
  <c r="U97" i="11"/>
  <c r="U38" i="11"/>
  <c r="U102" i="10"/>
  <c r="U93" i="10"/>
  <c r="U98" i="10"/>
  <c r="U86" i="10"/>
  <c r="U91" i="10"/>
  <c r="U79" i="10"/>
  <c r="U79" i="11"/>
  <c r="U96" i="10"/>
  <c r="U101" i="10"/>
  <c r="U89" i="10"/>
  <c r="U94" i="10"/>
  <c r="U82" i="10"/>
  <c r="U92" i="10"/>
  <c r="U80" i="10"/>
  <c r="U97" i="10"/>
  <c r="U85" i="10"/>
  <c r="U90" i="10"/>
  <c r="U95" i="10"/>
  <c r="U83" i="10"/>
  <c r="U67" i="10"/>
  <c r="U55" i="10"/>
  <c r="U72" i="10"/>
  <c r="U60" i="10"/>
  <c r="U77" i="10"/>
  <c r="U65" i="10"/>
  <c r="U70" i="10"/>
  <c r="U58" i="10"/>
  <c r="U58" i="12" s="1"/>
  <c r="U100" i="10"/>
  <c r="U75" i="10"/>
  <c r="U63" i="10"/>
  <c r="U68" i="10"/>
  <c r="U56" i="10"/>
  <c r="U56" i="12" s="1"/>
  <c r="U84" i="10"/>
  <c r="U73" i="10"/>
  <c r="U61" i="10"/>
  <c r="U87" i="10"/>
  <c r="U81" i="10"/>
  <c r="U78" i="10"/>
  <c r="U66" i="10"/>
  <c r="U54" i="10"/>
  <c r="U99" i="10"/>
  <c r="U76" i="10"/>
  <c r="U64" i="10"/>
  <c r="U69" i="10"/>
  <c r="U57" i="10"/>
  <c r="U44" i="10"/>
  <c r="U32" i="10"/>
  <c r="U32" i="12" s="1"/>
  <c r="U74" i="10"/>
  <c r="U53" i="10"/>
  <c r="U49" i="10"/>
  <c r="U37" i="10"/>
  <c r="U42" i="10"/>
  <c r="U30" i="10"/>
  <c r="U62" i="10"/>
  <c r="U47" i="10"/>
  <c r="U35" i="10"/>
  <c r="U71" i="10"/>
  <c r="U52" i="10"/>
  <c r="U40" i="10"/>
  <c r="U28" i="10"/>
  <c r="U88" i="10"/>
  <c r="U45" i="10"/>
  <c r="U33" i="10"/>
  <c r="U43" i="10"/>
  <c r="U31" i="10"/>
  <c r="U48" i="10"/>
  <c r="U36" i="10"/>
  <c r="U41" i="10"/>
  <c r="U46" i="10"/>
  <c r="U34" i="10"/>
  <c r="G22" i="10"/>
  <c r="K16" i="11"/>
  <c r="K28" i="11"/>
  <c r="K40" i="11"/>
  <c r="L117" i="11" s="1"/>
  <c r="K52" i="11"/>
  <c r="K64" i="11"/>
  <c r="K76" i="11"/>
  <c r="L134" i="11" s="1"/>
  <c r="K88" i="11"/>
  <c r="K100" i="11"/>
  <c r="K17" i="11"/>
  <c r="K29" i="11"/>
  <c r="K41" i="11"/>
  <c r="L118" i="11" s="1"/>
  <c r="K53" i="11"/>
  <c r="K65" i="11"/>
  <c r="L123" i="11" s="1"/>
  <c r="K77" i="11"/>
  <c r="L135" i="11" s="1"/>
  <c r="K89" i="11"/>
  <c r="K101" i="11"/>
  <c r="K18" i="11"/>
  <c r="K30" i="11"/>
  <c r="K42" i="11"/>
  <c r="L119" i="11" s="1"/>
  <c r="K54" i="11"/>
  <c r="K54" i="12" s="1"/>
  <c r="K66" i="11"/>
  <c r="L124" i="11" s="1"/>
  <c r="K78" i="11"/>
  <c r="K90" i="11"/>
  <c r="K102" i="11"/>
  <c r="K7" i="11"/>
  <c r="K19" i="11"/>
  <c r="K31" i="11"/>
  <c r="K43" i="11"/>
  <c r="L120" i="11" s="1"/>
  <c r="K55" i="11"/>
  <c r="K67" i="11"/>
  <c r="L125" i="11" s="1"/>
  <c r="K79" i="11"/>
  <c r="L137" i="11" s="1"/>
  <c r="K91" i="11"/>
  <c r="K91" i="12" s="1"/>
  <c r="K8" i="11"/>
  <c r="K20" i="11"/>
  <c r="K32" i="11"/>
  <c r="L109" i="11" s="1"/>
  <c r="K44" i="11"/>
  <c r="K56" i="11"/>
  <c r="K68" i="11"/>
  <c r="L126" i="11" s="1"/>
  <c r="K80" i="11"/>
  <c r="K92" i="11"/>
  <c r="K9" i="11"/>
  <c r="K21" i="11"/>
  <c r="K33" i="11"/>
  <c r="L110" i="11" s="1"/>
  <c r="K45" i="11"/>
  <c r="K57" i="11"/>
  <c r="K69" i="11"/>
  <c r="K81" i="11"/>
  <c r="K93" i="11"/>
  <c r="K10" i="11"/>
  <c r="K22" i="11"/>
  <c r="K34" i="11"/>
  <c r="K46" i="11"/>
  <c r="K58" i="11"/>
  <c r="K70" i="11"/>
  <c r="L128" i="11" s="1"/>
  <c r="K82" i="11"/>
  <c r="K94" i="11"/>
  <c r="K11" i="11"/>
  <c r="K23" i="11"/>
  <c r="K35" i="11"/>
  <c r="L112" i="11" s="1"/>
  <c r="K47" i="11"/>
  <c r="K59" i="11"/>
  <c r="K71" i="11"/>
  <c r="L129" i="11" s="1"/>
  <c r="K83" i="11"/>
  <c r="K95" i="11"/>
  <c r="K95" i="12" s="1"/>
  <c r="K12" i="11"/>
  <c r="K24" i="11"/>
  <c r="K36" i="11"/>
  <c r="L113" i="11" s="1"/>
  <c r="K48" i="11"/>
  <c r="K60" i="11"/>
  <c r="K72" i="11"/>
  <c r="L130" i="11" s="1"/>
  <c r="K84" i="11"/>
  <c r="K96" i="11"/>
  <c r="K13" i="11"/>
  <c r="K25" i="11"/>
  <c r="K25" i="12" s="1"/>
  <c r="K37" i="11"/>
  <c r="L114" i="11" s="1"/>
  <c r="K49" i="11"/>
  <c r="K61" i="11"/>
  <c r="K73" i="11"/>
  <c r="L131" i="11" s="1"/>
  <c r="K85" i="11"/>
  <c r="K97" i="11"/>
  <c r="K50" i="11"/>
  <c r="K51" i="11"/>
  <c r="K62" i="11"/>
  <c r="K63" i="11"/>
  <c r="L121" i="11" s="1"/>
  <c r="K74" i="11"/>
  <c r="L132" i="11" s="1"/>
  <c r="K75" i="11"/>
  <c r="L133" i="11" s="1"/>
  <c r="K14" i="11"/>
  <c r="K86" i="11"/>
  <c r="K15" i="11"/>
  <c r="K87" i="11"/>
  <c r="K26" i="11"/>
  <c r="K98" i="11"/>
  <c r="K27" i="11"/>
  <c r="K99" i="11"/>
  <c r="K91" i="10"/>
  <c r="K96" i="10"/>
  <c r="K96" i="12" s="1"/>
  <c r="K84" i="10"/>
  <c r="K101" i="10"/>
  <c r="K89" i="10"/>
  <c r="K94" i="10"/>
  <c r="K99" i="10"/>
  <c r="K87" i="10"/>
  <c r="K92" i="10"/>
  <c r="K90" i="10"/>
  <c r="K38" i="11"/>
  <c r="L115" i="11" s="1"/>
  <c r="K95" i="10"/>
  <c r="K83" i="10"/>
  <c r="K39" i="11"/>
  <c r="L116" i="11" s="1"/>
  <c r="K102" i="10"/>
  <c r="K100" i="10"/>
  <c r="K88" i="10"/>
  <c r="K93" i="10"/>
  <c r="K81" i="10"/>
  <c r="K80" i="10"/>
  <c r="K79" i="10"/>
  <c r="K77" i="10"/>
  <c r="L135" i="10" s="1"/>
  <c r="K65" i="10"/>
  <c r="L123" i="10" s="1"/>
  <c r="L123" i="12" s="1"/>
  <c r="K85" i="10"/>
  <c r="K70" i="10"/>
  <c r="L128" i="10" s="1"/>
  <c r="K58" i="10"/>
  <c r="K75" i="10"/>
  <c r="L133" i="10" s="1"/>
  <c r="K63" i="10"/>
  <c r="K68" i="10"/>
  <c r="L126" i="10" s="1"/>
  <c r="K98" i="10"/>
  <c r="K73" i="10"/>
  <c r="L131" i="10" s="1"/>
  <c r="K61" i="10"/>
  <c r="K86" i="10"/>
  <c r="K78" i="10"/>
  <c r="L136" i="10" s="1"/>
  <c r="K66" i="10"/>
  <c r="L124" i="10" s="1"/>
  <c r="K71" i="10"/>
  <c r="L129" i="10" s="1"/>
  <c r="K59" i="10"/>
  <c r="K82" i="10"/>
  <c r="K76" i="10"/>
  <c r="L134" i="10" s="1"/>
  <c r="K64" i="10"/>
  <c r="L122" i="10" s="1"/>
  <c r="K97" i="10"/>
  <c r="K74" i="10"/>
  <c r="L132" i="10" s="1"/>
  <c r="K62" i="10"/>
  <c r="K67" i="10"/>
  <c r="L125" i="10" s="1"/>
  <c r="K55" i="10"/>
  <c r="K42" i="10"/>
  <c r="L119" i="10" s="1"/>
  <c r="K30" i="10"/>
  <c r="K72" i="10"/>
  <c r="L130" i="10" s="1"/>
  <c r="K47" i="10"/>
  <c r="K35" i="10"/>
  <c r="L112" i="10" s="1"/>
  <c r="K56" i="10"/>
  <c r="K52" i="10"/>
  <c r="K40" i="10"/>
  <c r="L117" i="10" s="1"/>
  <c r="K60" i="10"/>
  <c r="K45" i="10"/>
  <c r="K33" i="10"/>
  <c r="L110" i="10" s="1"/>
  <c r="K69" i="10"/>
  <c r="L127" i="10" s="1"/>
  <c r="K50" i="10"/>
  <c r="K38" i="10"/>
  <c r="L115" i="10" s="1"/>
  <c r="K43" i="10"/>
  <c r="L120" i="10" s="1"/>
  <c r="K31" i="10"/>
  <c r="L108" i="10" s="1"/>
  <c r="K41" i="10"/>
  <c r="L118" i="10" s="1"/>
  <c r="K46" i="10"/>
  <c r="K34" i="10"/>
  <c r="L111" i="10" s="1"/>
  <c r="K53" i="10"/>
  <c r="K51" i="10"/>
  <c r="K39" i="10"/>
  <c r="L116" i="10" s="1"/>
  <c r="K44" i="10"/>
  <c r="K32" i="10"/>
  <c r="L109" i="10" s="1"/>
  <c r="AE8" i="11"/>
  <c r="AE20" i="11"/>
  <c r="AE20" i="12" s="1"/>
  <c r="AE32" i="11"/>
  <c r="AF109" i="11" s="1"/>
  <c r="AE44" i="11"/>
  <c r="AE56" i="11"/>
  <c r="AE68" i="11"/>
  <c r="AF126" i="11" s="1"/>
  <c r="AE80" i="11"/>
  <c r="AE92" i="11"/>
  <c r="AE9" i="11"/>
  <c r="AE21" i="11"/>
  <c r="AE21" i="12" s="1"/>
  <c r="AE33" i="11"/>
  <c r="AF110" i="11" s="1"/>
  <c r="AE45" i="11"/>
  <c r="AE57" i="11"/>
  <c r="AE69" i="11"/>
  <c r="AF127" i="11" s="1"/>
  <c r="AE81" i="11"/>
  <c r="AE93" i="11"/>
  <c r="AE10" i="11"/>
  <c r="AE10" i="12" s="1"/>
  <c r="AE22" i="11"/>
  <c r="AE22" i="12" s="1"/>
  <c r="AE34" i="11"/>
  <c r="AF111" i="11" s="1"/>
  <c r="AE46" i="11"/>
  <c r="AE58" i="11"/>
  <c r="AE70" i="11"/>
  <c r="AF128" i="11" s="1"/>
  <c r="AE82" i="11"/>
  <c r="AE94" i="11"/>
  <c r="AE11" i="11"/>
  <c r="AE23" i="11"/>
  <c r="AE35" i="11"/>
  <c r="AF112" i="11" s="1"/>
  <c r="AF112" i="12" s="1"/>
  <c r="AE47" i="11"/>
  <c r="AE59" i="11"/>
  <c r="AE71" i="11"/>
  <c r="AF129" i="11" s="1"/>
  <c r="AE83" i="11"/>
  <c r="AE95" i="11"/>
  <c r="AE12" i="11"/>
  <c r="AE24" i="11"/>
  <c r="AE36" i="11"/>
  <c r="AE48" i="11"/>
  <c r="AE60" i="11"/>
  <c r="AE84" i="11"/>
  <c r="AE96" i="11"/>
  <c r="AE13" i="11"/>
  <c r="AE13" i="12" s="1"/>
  <c r="AE25" i="11"/>
  <c r="AE37" i="11"/>
  <c r="AF114" i="11" s="1"/>
  <c r="AE49" i="11"/>
  <c r="AE61" i="11"/>
  <c r="AE73" i="11"/>
  <c r="AF131" i="11" s="1"/>
  <c r="AE85" i="11"/>
  <c r="AE97" i="11"/>
  <c r="AE14" i="11"/>
  <c r="AE26" i="11"/>
  <c r="AE38" i="11"/>
  <c r="AF115" i="11" s="1"/>
  <c r="AE50" i="11"/>
  <c r="AE62" i="11"/>
  <c r="AE74" i="11"/>
  <c r="AF132" i="11" s="1"/>
  <c r="AE86" i="11"/>
  <c r="AE98" i="11"/>
  <c r="AE15" i="11"/>
  <c r="AE27" i="11"/>
  <c r="AE39" i="11"/>
  <c r="AF116" i="11" s="1"/>
  <c r="AE51" i="11"/>
  <c r="AE63" i="11"/>
  <c r="AE87" i="11"/>
  <c r="AE99" i="11"/>
  <c r="AE16" i="11"/>
  <c r="AE28" i="11"/>
  <c r="AE40" i="11"/>
  <c r="AF117" i="11" s="1"/>
  <c r="AE52" i="11"/>
  <c r="AE64" i="11"/>
  <c r="AF122" i="11" s="1"/>
  <c r="AE76" i="11"/>
  <c r="AF134" i="11" s="1"/>
  <c r="AE88" i="11"/>
  <c r="AE100" i="11"/>
  <c r="AE17" i="11"/>
  <c r="AE29" i="11"/>
  <c r="AE41" i="11"/>
  <c r="AE53" i="11"/>
  <c r="AE65" i="11"/>
  <c r="AF123" i="11" s="1"/>
  <c r="AE77" i="11"/>
  <c r="AF135" i="11" s="1"/>
  <c r="AE89" i="11"/>
  <c r="AE101" i="11"/>
  <c r="AE19" i="11"/>
  <c r="AE31" i="11"/>
  <c r="AF108" i="11" s="1"/>
  <c r="AE43" i="11"/>
  <c r="AF120" i="11" s="1"/>
  <c r="AE55" i="11"/>
  <c r="AE67" i="11"/>
  <c r="AF125" i="11" s="1"/>
  <c r="AE79" i="11"/>
  <c r="AF137" i="11" s="1"/>
  <c r="AE91" i="11"/>
  <c r="AE7" i="11"/>
  <c r="AE66" i="11"/>
  <c r="AF124" i="11" s="1"/>
  <c r="AE78" i="11"/>
  <c r="AF136" i="11" s="1"/>
  <c r="AE90" i="11"/>
  <c r="AE102" i="11"/>
  <c r="AE18" i="11"/>
  <c r="AE30" i="11"/>
  <c r="AE54" i="11"/>
  <c r="AE42" i="11"/>
  <c r="AF119" i="11" s="1"/>
  <c r="AE95" i="10"/>
  <c r="AE83" i="10"/>
  <c r="AE100" i="10"/>
  <c r="AE88" i="10"/>
  <c r="AE93" i="10"/>
  <c r="AE81" i="10"/>
  <c r="AE98" i="10"/>
  <c r="AE91" i="10"/>
  <c r="AE102" i="10"/>
  <c r="AE96" i="10"/>
  <c r="AE84" i="10"/>
  <c r="AE101" i="10"/>
  <c r="AE94" i="10"/>
  <c r="AE82" i="10"/>
  <c r="AE99" i="10"/>
  <c r="AE87" i="10"/>
  <c r="AE92" i="10"/>
  <c r="AE97" i="10"/>
  <c r="AE85" i="10"/>
  <c r="AE86" i="10"/>
  <c r="AE69" i="10"/>
  <c r="AF127" i="10" s="1"/>
  <c r="AE57" i="10"/>
  <c r="AE89" i="10"/>
  <c r="AE74" i="10"/>
  <c r="AF132" i="10" s="1"/>
  <c r="AE62" i="10"/>
  <c r="AE67" i="10"/>
  <c r="AF125" i="10" s="1"/>
  <c r="AE55" i="10"/>
  <c r="AE72" i="10"/>
  <c r="AF130" i="10" s="1"/>
  <c r="AE60" i="10"/>
  <c r="AE77" i="10"/>
  <c r="AF135" i="10" s="1"/>
  <c r="AH135" i="10" s="1"/>
  <c r="AE65" i="10"/>
  <c r="AE53" i="10"/>
  <c r="AE70" i="10"/>
  <c r="AF128" i="10" s="1"/>
  <c r="AH128" i="10" s="1"/>
  <c r="AE58" i="10"/>
  <c r="AE90" i="10"/>
  <c r="AE75" i="10"/>
  <c r="AE63" i="10"/>
  <c r="AF121" i="10" s="1"/>
  <c r="AE68" i="10"/>
  <c r="AF126" i="10" s="1"/>
  <c r="AE56" i="10"/>
  <c r="AE80" i="10"/>
  <c r="AE66" i="10"/>
  <c r="AF124" i="10" s="1"/>
  <c r="AE54" i="10"/>
  <c r="AE78" i="10"/>
  <c r="AF136" i="10" s="1"/>
  <c r="AE71" i="10"/>
  <c r="AE59" i="10"/>
  <c r="AE46" i="10"/>
  <c r="AE34" i="10"/>
  <c r="AF111" i="10" s="1"/>
  <c r="AE76" i="10"/>
  <c r="AF134" i="10" s="1"/>
  <c r="AE51" i="10"/>
  <c r="AE39" i="10"/>
  <c r="AF116" i="10" s="1"/>
  <c r="AE27" i="10"/>
  <c r="AE44" i="10"/>
  <c r="AE32" i="10"/>
  <c r="AF109" i="10" s="1"/>
  <c r="AE64" i="10"/>
  <c r="AF122" i="10" s="1"/>
  <c r="AE49" i="10"/>
  <c r="AE37" i="10"/>
  <c r="AF114" i="10" s="1"/>
  <c r="AE73" i="10"/>
  <c r="AF131" i="10" s="1"/>
  <c r="AE42" i="10"/>
  <c r="AE30" i="10"/>
  <c r="AE47" i="10"/>
  <c r="AE35" i="10"/>
  <c r="AF112" i="10" s="1"/>
  <c r="AH112" i="10" s="1"/>
  <c r="AE52" i="10"/>
  <c r="AE45" i="10"/>
  <c r="AE33" i="10"/>
  <c r="AF110" i="10" s="1"/>
  <c r="AH110" i="10" s="1"/>
  <c r="AE50" i="10"/>
  <c r="AE38" i="10"/>
  <c r="AF115" i="10" s="1"/>
  <c r="AE43" i="10"/>
  <c r="AE31" i="10"/>
  <c r="AF108" i="10" s="1"/>
  <c r="AE79" i="10"/>
  <c r="AF137" i="10" s="1"/>
  <c r="AE48" i="10"/>
  <c r="AE36" i="10"/>
  <c r="AF113" i="10" s="1"/>
  <c r="J7" i="10"/>
  <c r="V7" i="10"/>
  <c r="C8" i="10"/>
  <c r="O8" i="10"/>
  <c r="AA8" i="10"/>
  <c r="AA8" i="12" s="1"/>
  <c r="H9" i="10"/>
  <c r="T9" i="10"/>
  <c r="AF9" i="10"/>
  <c r="M10" i="10"/>
  <c r="Y10" i="10"/>
  <c r="F11" i="10"/>
  <c r="F11" i="12" s="1"/>
  <c r="R11" i="10"/>
  <c r="AD11" i="10"/>
  <c r="K12" i="10"/>
  <c r="W12" i="10"/>
  <c r="D13" i="10"/>
  <c r="P13" i="10"/>
  <c r="AB13" i="10"/>
  <c r="I14" i="10"/>
  <c r="U14" i="10"/>
  <c r="B15" i="10"/>
  <c r="N15" i="10"/>
  <c r="Z15" i="10"/>
  <c r="G16" i="10"/>
  <c r="S16" i="10"/>
  <c r="AE16" i="10"/>
  <c r="AE16" i="12" s="1"/>
  <c r="L17" i="10"/>
  <c r="X17" i="10"/>
  <c r="X17" i="12" s="1"/>
  <c r="E18" i="10"/>
  <c r="E18" i="12" s="1"/>
  <c r="Q18" i="10"/>
  <c r="AC18" i="10"/>
  <c r="V19" i="10"/>
  <c r="V19" i="12" s="1"/>
  <c r="C20" i="10"/>
  <c r="O20" i="10"/>
  <c r="AA20" i="10"/>
  <c r="AA20" i="12" s="1"/>
  <c r="H21" i="10"/>
  <c r="H21" i="12" s="1"/>
  <c r="T21" i="10"/>
  <c r="T21" i="12" s="1"/>
  <c r="AF21" i="10"/>
  <c r="M22" i="10"/>
  <c r="Y22" i="10"/>
  <c r="F23" i="10"/>
  <c r="R23" i="10"/>
  <c r="AD23" i="10"/>
  <c r="K24" i="10"/>
  <c r="W24" i="10"/>
  <c r="D25" i="10"/>
  <c r="D25" i="12" s="1"/>
  <c r="P25" i="10"/>
  <c r="AB25" i="10"/>
  <c r="I26" i="10"/>
  <c r="U26" i="10"/>
  <c r="B27" i="10"/>
  <c r="B28" i="10"/>
  <c r="B28" i="12" s="1"/>
  <c r="V28" i="10"/>
  <c r="M29" i="10"/>
  <c r="AC30" i="10"/>
  <c r="H33" i="10"/>
  <c r="R35" i="10"/>
  <c r="AB37" i="10"/>
  <c r="AA114" i="10" s="1"/>
  <c r="G40" i="10"/>
  <c r="Q42" i="10"/>
  <c r="T119" i="10" s="1"/>
  <c r="AA44" i="10"/>
  <c r="F47" i="10"/>
  <c r="P49" i="10"/>
  <c r="Z51" i="10"/>
  <c r="T54" i="10"/>
  <c r="T66" i="10"/>
  <c r="AF80" i="10"/>
  <c r="N9" i="10"/>
  <c r="N9" i="12" s="1"/>
  <c r="U50" i="10"/>
  <c r="J18" i="11"/>
  <c r="J30" i="11"/>
  <c r="J42" i="11"/>
  <c r="K119" i="11" s="1"/>
  <c r="J19" i="11"/>
  <c r="J19" i="12" s="1"/>
  <c r="J31" i="11"/>
  <c r="K108" i="11" s="1"/>
  <c r="J43" i="11"/>
  <c r="J43" i="12" s="1"/>
  <c r="J8" i="11"/>
  <c r="J20" i="11"/>
  <c r="J20" i="12" s="1"/>
  <c r="J32" i="11"/>
  <c r="K109" i="11" s="1"/>
  <c r="J9" i="11"/>
  <c r="J21" i="11"/>
  <c r="J33" i="11"/>
  <c r="K110" i="11" s="1"/>
  <c r="J10" i="11"/>
  <c r="J22" i="11"/>
  <c r="J22" i="12" s="1"/>
  <c r="J34" i="11"/>
  <c r="J46" i="11"/>
  <c r="J58" i="11"/>
  <c r="J70" i="11"/>
  <c r="K128" i="11" s="1"/>
  <c r="J82" i="11"/>
  <c r="J94" i="11"/>
  <c r="J12" i="11"/>
  <c r="J24" i="11"/>
  <c r="J24" i="12" s="1"/>
  <c r="J36" i="11"/>
  <c r="K113" i="11" s="1"/>
  <c r="J48" i="11"/>
  <c r="J60" i="11"/>
  <c r="J72" i="11"/>
  <c r="K130" i="11" s="1"/>
  <c r="J84" i="11"/>
  <c r="J96" i="11"/>
  <c r="J14" i="11"/>
  <c r="J26" i="11"/>
  <c r="J38" i="11"/>
  <c r="K115" i="11" s="1"/>
  <c r="J15" i="11"/>
  <c r="J41" i="11"/>
  <c r="K118" i="11" s="1"/>
  <c r="J57" i="11"/>
  <c r="J73" i="11"/>
  <c r="K131" i="11" s="1"/>
  <c r="J87" i="11"/>
  <c r="J101" i="11"/>
  <c r="J16" i="11"/>
  <c r="J16" i="12" s="1"/>
  <c r="J44" i="11"/>
  <c r="J59" i="11"/>
  <c r="J74" i="11"/>
  <c r="K132" i="11" s="1"/>
  <c r="J88" i="11"/>
  <c r="J102" i="11"/>
  <c r="J17" i="11"/>
  <c r="J45" i="11"/>
  <c r="J61" i="11"/>
  <c r="J75" i="11"/>
  <c r="K133" i="11" s="1"/>
  <c r="J89" i="11"/>
  <c r="J7" i="11"/>
  <c r="J23" i="11"/>
  <c r="J47" i="11"/>
  <c r="J62" i="11"/>
  <c r="J76" i="11"/>
  <c r="K134" i="11" s="1"/>
  <c r="J90" i="11"/>
  <c r="J25" i="11"/>
  <c r="J49" i="11"/>
  <c r="J63" i="11"/>
  <c r="K121" i="11" s="1"/>
  <c r="J77" i="11"/>
  <c r="K135" i="11" s="1"/>
  <c r="J91" i="11"/>
  <c r="J27" i="11"/>
  <c r="J50" i="11"/>
  <c r="J64" i="11"/>
  <c r="J78" i="11"/>
  <c r="K136" i="11" s="1"/>
  <c r="J92" i="11"/>
  <c r="J28" i="11"/>
  <c r="J51" i="11"/>
  <c r="J65" i="11"/>
  <c r="K123" i="11" s="1"/>
  <c r="J79" i="11"/>
  <c r="K137" i="11" s="1"/>
  <c r="M137" i="11" s="1"/>
  <c r="J93" i="11"/>
  <c r="J29" i="11"/>
  <c r="J52" i="11"/>
  <c r="J66" i="11"/>
  <c r="K124" i="11" s="1"/>
  <c r="J80" i="11"/>
  <c r="J95" i="11"/>
  <c r="J35" i="11"/>
  <c r="K112" i="11" s="1"/>
  <c r="J53" i="11"/>
  <c r="J67" i="11"/>
  <c r="K125" i="11" s="1"/>
  <c r="J81" i="11"/>
  <c r="J97" i="11"/>
  <c r="J37" i="11"/>
  <c r="K114" i="11" s="1"/>
  <c r="J54" i="11"/>
  <c r="J68" i="11"/>
  <c r="K126" i="11" s="1"/>
  <c r="J83" i="11"/>
  <c r="J98" i="11"/>
  <c r="J39" i="11"/>
  <c r="K116" i="11" s="1"/>
  <c r="J98" i="10"/>
  <c r="J86" i="10"/>
  <c r="J40" i="11"/>
  <c r="K117" i="11" s="1"/>
  <c r="J91" i="10"/>
  <c r="J55" i="11"/>
  <c r="J96" i="10"/>
  <c r="J84" i="10"/>
  <c r="J56" i="11"/>
  <c r="J101" i="10"/>
  <c r="J69" i="11"/>
  <c r="K127" i="11" s="1"/>
  <c r="J94" i="10"/>
  <c r="J71" i="11"/>
  <c r="K129" i="11" s="1"/>
  <c r="J99" i="10"/>
  <c r="J87" i="10"/>
  <c r="J86" i="11"/>
  <c r="J97" i="10"/>
  <c r="J85" i="10"/>
  <c r="J99" i="11"/>
  <c r="J90" i="10"/>
  <c r="J100" i="11"/>
  <c r="J95" i="10"/>
  <c r="J83" i="10"/>
  <c r="J11" i="11"/>
  <c r="J102" i="10"/>
  <c r="J100" i="10"/>
  <c r="J88" i="10"/>
  <c r="J72" i="10"/>
  <c r="K130" i="10" s="1"/>
  <c r="J60" i="10"/>
  <c r="J60" i="12" s="1"/>
  <c r="J81" i="10"/>
  <c r="J80" i="10"/>
  <c r="J79" i="10"/>
  <c r="K137" i="10" s="1"/>
  <c r="J77" i="10"/>
  <c r="K135" i="10" s="1"/>
  <c r="J65" i="10"/>
  <c r="K123" i="10" s="1"/>
  <c r="J53" i="10"/>
  <c r="J70" i="10"/>
  <c r="J58" i="10"/>
  <c r="J58" i="12" s="1"/>
  <c r="J13" i="11"/>
  <c r="J75" i="10"/>
  <c r="K133" i="10" s="1"/>
  <c r="J63" i="10"/>
  <c r="K121" i="10" s="1"/>
  <c r="J85" i="11"/>
  <c r="J68" i="10"/>
  <c r="K126" i="10" s="1"/>
  <c r="J56" i="10"/>
  <c r="J73" i="10"/>
  <c r="K131" i="10" s="1"/>
  <c r="J61" i="10"/>
  <c r="J93" i="10"/>
  <c r="J89" i="10"/>
  <c r="J78" i="10"/>
  <c r="K136" i="10" s="1"/>
  <c r="J66" i="10"/>
  <c r="K124" i="10" s="1"/>
  <c r="J54" i="10"/>
  <c r="J71" i="10"/>
  <c r="K129" i="10" s="1"/>
  <c r="J59" i="10"/>
  <c r="J59" i="12" s="1"/>
  <c r="J69" i="10"/>
  <c r="K127" i="10" s="1"/>
  <c r="J57" i="10"/>
  <c r="J57" i="12" s="1"/>
  <c r="J74" i="10"/>
  <c r="K132" i="10" s="1"/>
  <c r="J62" i="10"/>
  <c r="J49" i="10"/>
  <c r="J37" i="10"/>
  <c r="K114" i="10" s="1"/>
  <c r="J92" i="10"/>
  <c r="J42" i="10"/>
  <c r="J30" i="10"/>
  <c r="J82" i="10"/>
  <c r="J47" i="10"/>
  <c r="J47" i="12" s="1"/>
  <c r="J35" i="10"/>
  <c r="J67" i="10"/>
  <c r="K125" i="10" s="1"/>
  <c r="J52" i="10"/>
  <c r="J40" i="10"/>
  <c r="K117" i="10" s="1"/>
  <c r="J76" i="10"/>
  <c r="K134" i="10" s="1"/>
  <c r="J45" i="10"/>
  <c r="J33" i="10"/>
  <c r="K110" i="10" s="1"/>
  <c r="J50" i="10"/>
  <c r="J38" i="10"/>
  <c r="K115" i="10" s="1"/>
  <c r="J48" i="10"/>
  <c r="J36" i="10"/>
  <c r="K113" i="10" s="1"/>
  <c r="J41" i="10"/>
  <c r="K118" i="10" s="1"/>
  <c r="J29" i="10"/>
  <c r="J46" i="10"/>
  <c r="J34" i="10"/>
  <c r="K111" i="10" s="1"/>
  <c r="J55" i="10"/>
  <c r="J51" i="10"/>
  <c r="J39" i="10"/>
  <c r="O7" i="11"/>
  <c r="O13" i="11"/>
  <c r="O19" i="11"/>
  <c r="O25" i="11"/>
  <c r="O31" i="11"/>
  <c r="R108" i="11" s="1"/>
  <c r="O37" i="11"/>
  <c r="R114" i="11" s="1"/>
  <c r="O43" i="11"/>
  <c r="R120" i="11" s="1"/>
  <c r="O49" i="11"/>
  <c r="O55" i="11"/>
  <c r="O61" i="11"/>
  <c r="O67" i="11"/>
  <c r="O73" i="11"/>
  <c r="O79" i="11"/>
  <c r="O85" i="11"/>
  <c r="O91" i="11"/>
  <c r="O9" i="11"/>
  <c r="O9" i="12" s="1"/>
  <c r="O15" i="11"/>
  <c r="O21" i="11"/>
  <c r="O21" i="12" s="1"/>
  <c r="O27" i="11"/>
  <c r="O33" i="11"/>
  <c r="R110" i="11" s="1"/>
  <c r="O39" i="11"/>
  <c r="O45" i="11"/>
  <c r="O14" i="11"/>
  <c r="O14" i="12" s="1"/>
  <c r="O50" i="11"/>
  <c r="O63" i="11"/>
  <c r="R121" i="11" s="1"/>
  <c r="O76" i="11"/>
  <c r="R134" i="11" s="1"/>
  <c r="O89" i="11"/>
  <c r="O22" i="11"/>
  <c r="O29" i="11"/>
  <c r="O36" i="11"/>
  <c r="R113" i="11" s="1"/>
  <c r="O57" i="11"/>
  <c r="O70" i="11"/>
  <c r="O83" i="11"/>
  <c r="O96" i="11"/>
  <c r="O102" i="11"/>
  <c r="O8" i="11"/>
  <c r="O44" i="11"/>
  <c r="O51" i="11"/>
  <c r="O64" i="11"/>
  <c r="O77" i="11"/>
  <c r="O90" i="11"/>
  <c r="O16" i="11"/>
  <c r="O23" i="11"/>
  <c r="O30" i="11"/>
  <c r="O58" i="11"/>
  <c r="O71" i="11"/>
  <c r="O84" i="11"/>
  <c r="O97" i="11"/>
  <c r="O38" i="11"/>
  <c r="R115" i="11" s="1"/>
  <c r="O52" i="11"/>
  <c r="O65" i="11"/>
  <c r="R123" i="11" s="1"/>
  <c r="O78" i="11"/>
  <c r="O10" i="11"/>
  <c r="O17" i="11"/>
  <c r="O24" i="11"/>
  <c r="O24" i="12" s="1"/>
  <c r="O46" i="11"/>
  <c r="O59" i="11"/>
  <c r="O92" i="11"/>
  <c r="O98" i="11"/>
  <c r="O32" i="11"/>
  <c r="O53" i="11"/>
  <c r="O66" i="11"/>
  <c r="O86" i="11"/>
  <c r="O11" i="11"/>
  <c r="O18" i="11"/>
  <c r="O40" i="11"/>
  <c r="R117" i="11" s="1"/>
  <c r="O47" i="11"/>
  <c r="O60" i="11"/>
  <c r="O80" i="11"/>
  <c r="O93" i="11"/>
  <c r="O99" i="11"/>
  <c r="O26" i="11"/>
  <c r="O54" i="11"/>
  <c r="O74" i="11"/>
  <c r="R132" i="11" s="1"/>
  <c r="O87" i="11"/>
  <c r="O12" i="11"/>
  <c r="O34" i="11"/>
  <c r="O41" i="11"/>
  <c r="O48" i="11"/>
  <c r="O68" i="11"/>
  <c r="O81" i="11"/>
  <c r="O94" i="11"/>
  <c r="O100" i="11"/>
  <c r="O88" i="11"/>
  <c r="O56" i="11"/>
  <c r="O95" i="11"/>
  <c r="O20" i="11"/>
  <c r="O62" i="11"/>
  <c r="O101" i="11"/>
  <c r="O28" i="11"/>
  <c r="O69" i="11"/>
  <c r="O75" i="11"/>
  <c r="O99" i="10"/>
  <c r="O87" i="10"/>
  <c r="O92" i="10"/>
  <c r="O97" i="10"/>
  <c r="O85" i="10"/>
  <c r="O95" i="10"/>
  <c r="O102" i="10"/>
  <c r="O100" i="10"/>
  <c r="O88" i="10"/>
  <c r="O98" i="10"/>
  <c r="O86" i="10"/>
  <c r="O91" i="10"/>
  <c r="O42" i="11"/>
  <c r="R119" i="11" s="1"/>
  <c r="O96" i="10"/>
  <c r="O84" i="10"/>
  <c r="O101" i="10"/>
  <c r="O89" i="10"/>
  <c r="O94" i="10"/>
  <c r="O73" i="10"/>
  <c r="O61" i="10"/>
  <c r="O82" i="11"/>
  <c r="O78" i="10"/>
  <c r="O78" i="12" s="1"/>
  <c r="O66" i="10"/>
  <c r="O54" i="10"/>
  <c r="O71" i="10"/>
  <c r="O59" i="10"/>
  <c r="O76" i="10"/>
  <c r="O64" i="10"/>
  <c r="O83" i="10"/>
  <c r="O69" i="10"/>
  <c r="O57" i="10"/>
  <c r="O93" i="10"/>
  <c r="O82" i="10"/>
  <c r="O74" i="10"/>
  <c r="O62" i="10"/>
  <c r="O67" i="10"/>
  <c r="O55" i="10"/>
  <c r="O72" i="10"/>
  <c r="R130" i="10" s="1"/>
  <c r="O60" i="10"/>
  <c r="O90" i="10"/>
  <c r="O80" i="10"/>
  <c r="O70" i="10"/>
  <c r="O58" i="10"/>
  <c r="O75" i="10"/>
  <c r="O63" i="10"/>
  <c r="O79" i="10"/>
  <c r="O65" i="10"/>
  <c r="O50" i="10"/>
  <c r="O38" i="10"/>
  <c r="O56" i="10"/>
  <c r="O43" i="10"/>
  <c r="O31" i="10"/>
  <c r="O48" i="10"/>
  <c r="O36" i="10"/>
  <c r="O41" i="10"/>
  <c r="O29" i="10"/>
  <c r="O46" i="10"/>
  <c r="O34" i="10"/>
  <c r="R111" i="10" s="1"/>
  <c r="O81" i="10"/>
  <c r="O53" i="10"/>
  <c r="O51" i="10"/>
  <c r="O39" i="10"/>
  <c r="O49" i="10"/>
  <c r="O37" i="10"/>
  <c r="O42" i="10"/>
  <c r="R119" i="10" s="1"/>
  <c r="O30" i="10"/>
  <c r="O68" i="10"/>
  <c r="O47" i="10"/>
  <c r="O35" i="10"/>
  <c r="O77" i="10"/>
  <c r="R135" i="10" s="1"/>
  <c r="S135" i="10" s="1"/>
  <c r="O52" i="10"/>
  <c r="O40" i="10"/>
  <c r="O28" i="10"/>
  <c r="K7" i="10"/>
  <c r="W7" i="10"/>
  <c r="D8" i="10"/>
  <c r="P8" i="10"/>
  <c r="P8" i="12" s="1"/>
  <c r="AB8" i="10"/>
  <c r="I9" i="10"/>
  <c r="U9" i="10"/>
  <c r="B10" i="10"/>
  <c r="B10" i="12" s="1"/>
  <c r="N10" i="10"/>
  <c r="N10" i="12" s="1"/>
  <c r="Z10" i="10"/>
  <c r="G11" i="10"/>
  <c r="S11" i="10"/>
  <c r="S11" i="12" s="1"/>
  <c r="AE11" i="10"/>
  <c r="L12" i="10"/>
  <c r="X12" i="10"/>
  <c r="X12" i="12" s="1"/>
  <c r="E13" i="10"/>
  <c r="Q13" i="10"/>
  <c r="AC13" i="10"/>
  <c r="J14" i="10"/>
  <c r="V14" i="10"/>
  <c r="C15" i="10"/>
  <c r="O15" i="10"/>
  <c r="AA15" i="10"/>
  <c r="H16" i="10"/>
  <c r="T16" i="10"/>
  <c r="AF16" i="10"/>
  <c r="M17" i="10"/>
  <c r="Y17" i="10"/>
  <c r="Y17" i="12" s="1"/>
  <c r="F18" i="10"/>
  <c r="F18" i="12" s="1"/>
  <c r="R18" i="10"/>
  <c r="AD18" i="10"/>
  <c r="K19" i="10"/>
  <c r="W19" i="10"/>
  <c r="D20" i="10"/>
  <c r="P20" i="10"/>
  <c r="P20" i="12" s="1"/>
  <c r="AB20" i="10"/>
  <c r="I21" i="10"/>
  <c r="U21" i="10"/>
  <c r="B22" i="10"/>
  <c r="B22" i="12" s="1"/>
  <c r="N22" i="10"/>
  <c r="N22" i="12" s="1"/>
  <c r="S23" i="10"/>
  <c r="AE23" i="10"/>
  <c r="L24" i="10"/>
  <c r="L24" i="12" s="1"/>
  <c r="X24" i="10"/>
  <c r="E25" i="10"/>
  <c r="Q25" i="10"/>
  <c r="AC25" i="10"/>
  <c r="AC25" i="12" s="1"/>
  <c r="J26" i="10"/>
  <c r="V26" i="10"/>
  <c r="C27" i="10"/>
  <c r="C27" i="12" s="1"/>
  <c r="Q27" i="10"/>
  <c r="D28" i="10"/>
  <c r="W28" i="10"/>
  <c r="P29" i="10"/>
  <c r="P29" i="12" s="1"/>
  <c r="E31" i="10"/>
  <c r="E108" i="10" s="1"/>
  <c r="O33" i="10"/>
  <c r="Y35" i="10"/>
  <c r="Y35" i="12" s="1"/>
  <c r="D38" i="10"/>
  <c r="N40" i="10"/>
  <c r="Q117" i="10" s="1"/>
  <c r="X42" i="10"/>
  <c r="C45" i="10"/>
  <c r="M47" i="10"/>
  <c r="W49" i="10"/>
  <c r="W49" i="12" s="1"/>
  <c r="B52" i="10"/>
  <c r="B52" i="12" s="1"/>
  <c r="C68" i="10"/>
  <c r="C126" i="10" s="1"/>
  <c r="AF83" i="10"/>
  <c r="Z7" i="11"/>
  <c r="Z8" i="11"/>
  <c r="Z11" i="11"/>
  <c r="Z11" i="12" s="1"/>
  <c r="Z14" i="11"/>
  <c r="Z14" i="12" s="1"/>
  <c r="Z17" i="11"/>
  <c r="Z20" i="11"/>
  <c r="Z23" i="11"/>
  <c r="Z26" i="11"/>
  <c r="Z29" i="11"/>
  <c r="Z32" i="11"/>
  <c r="Z35" i="11"/>
  <c r="Z38" i="11"/>
  <c r="Z41" i="11"/>
  <c r="Z44" i="11"/>
  <c r="Z47" i="11"/>
  <c r="Z9" i="11"/>
  <c r="Z9" i="12" s="1"/>
  <c r="Z12" i="11"/>
  <c r="Z15" i="11"/>
  <c r="Z18" i="11"/>
  <c r="Z18" i="12" s="1"/>
  <c r="Z21" i="11"/>
  <c r="Z24" i="11"/>
  <c r="Z27" i="11"/>
  <c r="Z30" i="11"/>
  <c r="Z33" i="11"/>
  <c r="Z36" i="11"/>
  <c r="Z39" i="11"/>
  <c r="Z39" i="12" s="1"/>
  <c r="Z42" i="11"/>
  <c r="Z45" i="11"/>
  <c r="Z10" i="11"/>
  <c r="Z19" i="11"/>
  <c r="Z19" i="12" s="1"/>
  <c r="Z28" i="11"/>
  <c r="Z37" i="11"/>
  <c r="Z50" i="11"/>
  <c r="Z54" i="11"/>
  <c r="Z58" i="11"/>
  <c r="Z62" i="11"/>
  <c r="Z66" i="11"/>
  <c r="Z70" i="11"/>
  <c r="Z74" i="11"/>
  <c r="Z78" i="11"/>
  <c r="Z82" i="11"/>
  <c r="Z86" i="11"/>
  <c r="Z90" i="11"/>
  <c r="Z94" i="11"/>
  <c r="Z98" i="11"/>
  <c r="Z102" i="11"/>
  <c r="Z46" i="11"/>
  <c r="Z13" i="11"/>
  <c r="Z22" i="11"/>
  <c r="Z22" i="12" s="1"/>
  <c r="Z31" i="11"/>
  <c r="Z51" i="11"/>
  <c r="Z55" i="11"/>
  <c r="Z59" i="11"/>
  <c r="Z63" i="11"/>
  <c r="Z67" i="11"/>
  <c r="Z71" i="11"/>
  <c r="Z75" i="11"/>
  <c r="Z79" i="11"/>
  <c r="Z83" i="11"/>
  <c r="Z87" i="11"/>
  <c r="Z91" i="11"/>
  <c r="Z95" i="11"/>
  <c r="Z99" i="11"/>
  <c r="Z40" i="11"/>
  <c r="Z40" i="12" s="1"/>
  <c r="Z48" i="11"/>
  <c r="Z52" i="11"/>
  <c r="Z56" i="11"/>
  <c r="Z60" i="11"/>
  <c r="Z64" i="11"/>
  <c r="Z68" i="11"/>
  <c r="Z72" i="11"/>
  <c r="Z76" i="11"/>
  <c r="Z80" i="11"/>
  <c r="Z84" i="11"/>
  <c r="Z88" i="11"/>
  <c r="Z92" i="11"/>
  <c r="Z96" i="11"/>
  <c r="Z100" i="11"/>
  <c r="Z16" i="11"/>
  <c r="Z25" i="11"/>
  <c r="Z34" i="11"/>
  <c r="Z61" i="11"/>
  <c r="Z85" i="11"/>
  <c r="Z65" i="11"/>
  <c r="Z89" i="11"/>
  <c r="Z69" i="11"/>
  <c r="Z93" i="11"/>
  <c r="Z73" i="11"/>
  <c r="Z97" i="11"/>
  <c r="Z43" i="11"/>
  <c r="Z77" i="11"/>
  <c r="Z101" i="11"/>
  <c r="Z49" i="11"/>
  <c r="Z53" i="11"/>
  <c r="Z57" i="11"/>
  <c r="Z81" i="11"/>
  <c r="Z101" i="10"/>
  <c r="Z94" i="10"/>
  <c r="Z99" i="10"/>
  <c r="Z87" i="10"/>
  <c r="Z92" i="10"/>
  <c r="Z80" i="10"/>
  <c r="Z97" i="10"/>
  <c r="Z90" i="10"/>
  <c r="Z95" i="10"/>
  <c r="Z83" i="10"/>
  <c r="Z93" i="10"/>
  <c r="Z81" i="10"/>
  <c r="Z98" i="10"/>
  <c r="Z86" i="10"/>
  <c r="Z102" i="10"/>
  <c r="Z91" i="10"/>
  <c r="Z96" i="10"/>
  <c r="Z84" i="10"/>
  <c r="Z82" i="10"/>
  <c r="Z79" i="10"/>
  <c r="Z68" i="10"/>
  <c r="Z56" i="10"/>
  <c r="Z73" i="10"/>
  <c r="Z61" i="10"/>
  <c r="Z89" i="10"/>
  <c r="Z78" i="10"/>
  <c r="X136" i="10" s="1"/>
  <c r="Z66" i="10"/>
  <c r="Z54" i="10"/>
  <c r="Z100" i="10"/>
  <c r="Z71" i="10"/>
  <c r="Z59" i="10"/>
  <c r="Z76" i="10"/>
  <c r="Z64" i="10"/>
  <c r="Z69" i="10"/>
  <c r="Z57" i="10"/>
  <c r="Z74" i="10"/>
  <c r="Z62" i="10"/>
  <c r="Z67" i="10"/>
  <c r="Z55" i="10"/>
  <c r="Z85" i="10"/>
  <c r="Z77" i="10"/>
  <c r="Z65" i="10"/>
  <c r="Z88" i="10"/>
  <c r="Z70" i="10"/>
  <c r="Z58" i="10"/>
  <c r="Z60" i="10"/>
  <c r="Z45" i="10"/>
  <c r="Z33" i="10"/>
  <c r="Z33" i="12" s="1"/>
  <c r="Z50" i="10"/>
  <c r="Z38" i="10"/>
  <c r="Z43" i="10"/>
  <c r="Z31" i="10"/>
  <c r="Z48" i="10"/>
  <c r="Z36" i="10"/>
  <c r="Z41" i="10"/>
  <c r="Z29" i="10"/>
  <c r="Z46" i="10"/>
  <c r="Z34" i="10"/>
  <c r="Z75" i="10"/>
  <c r="Z44" i="10"/>
  <c r="Z32" i="10"/>
  <c r="Z49" i="10"/>
  <c r="Z37" i="10"/>
  <c r="Z63" i="10"/>
  <c r="Z53" i="10"/>
  <c r="Z42" i="10"/>
  <c r="Z30" i="10"/>
  <c r="Z72" i="10"/>
  <c r="Z47" i="10"/>
  <c r="Z35" i="10"/>
  <c r="G12" i="11"/>
  <c r="G24" i="11"/>
  <c r="G36" i="11"/>
  <c r="H113" i="11" s="1"/>
  <c r="G48" i="11"/>
  <c r="G60" i="11"/>
  <c r="G72" i="11"/>
  <c r="H130" i="11" s="1"/>
  <c r="G84" i="11"/>
  <c r="G96" i="11"/>
  <c r="G13" i="11"/>
  <c r="G25" i="11"/>
  <c r="G37" i="11"/>
  <c r="H114" i="11" s="1"/>
  <c r="G49" i="11"/>
  <c r="G61" i="11"/>
  <c r="G73" i="11"/>
  <c r="G85" i="11"/>
  <c r="G97" i="11"/>
  <c r="G14" i="11"/>
  <c r="G26" i="11"/>
  <c r="G38" i="11"/>
  <c r="H115" i="11" s="1"/>
  <c r="G50" i="11"/>
  <c r="G62" i="11"/>
  <c r="G74" i="11"/>
  <c r="H132" i="11" s="1"/>
  <c r="G86" i="11"/>
  <c r="G98" i="11"/>
  <c r="G15" i="11"/>
  <c r="G15" i="12" s="1"/>
  <c r="G27" i="11"/>
  <c r="G39" i="11"/>
  <c r="H116" i="11" s="1"/>
  <c r="G51" i="11"/>
  <c r="G63" i="11"/>
  <c r="H121" i="11" s="1"/>
  <c r="G75" i="11"/>
  <c r="H133" i="11" s="1"/>
  <c r="G87" i="11"/>
  <c r="G99" i="11"/>
  <c r="G16" i="11"/>
  <c r="G28" i="11"/>
  <c r="G40" i="11"/>
  <c r="H117" i="11" s="1"/>
  <c r="G52" i="11"/>
  <c r="G64" i="11"/>
  <c r="G76" i="11"/>
  <c r="H134" i="11" s="1"/>
  <c r="G88" i="11"/>
  <c r="G100" i="11"/>
  <c r="G17" i="11"/>
  <c r="G29" i="11"/>
  <c r="G29" i="12" s="1"/>
  <c r="G41" i="11"/>
  <c r="G53" i="11"/>
  <c r="G65" i="11"/>
  <c r="H123" i="11" s="1"/>
  <c r="G77" i="11"/>
  <c r="H135" i="11" s="1"/>
  <c r="G89" i="11"/>
  <c r="G101" i="11"/>
  <c r="G18" i="11"/>
  <c r="G30" i="11"/>
  <c r="G42" i="11"/>
  <c r="H119" i="11" s="1"/>
  <c r="G54" i="11"/>
  <c r="G66" i="11"/>
  <c r="H124" i="11" s="1"/>
  <c r="G78" i="11"/>
  <c r="H136" i="11" s="1"/>
  <c r="G90" i="11"/>
  <c r="G102" i="11"/>
  <c r="G19" i="11"/>
  <c r="G31" i="11"/>
  <c r="H108" i="11" s="1"/>
  <c r="G43" i="11"/>
  <c r="H120" i="11" s="1"/>
  <c r="G55" i="11"/>
  <c r="G67" i="11"/>
  <c r="G79" i="11"/>
  <c r="H137" i="11" s="1"/>
  <c r="G91" i="11"/>
  <c r="G7" i="11"/>
  <c r="G8" i="11"/>
  <c r="G20" i="11"/>
  <c r="G32" i="11"/>
  <c r="H109" i="11" s="1"/>
  <c r="G44" i="11"/>
  <c r="G56" i="11"/>
  <c r="G68" i="11"/>
  <c r="H126" i="11" s="1"/>
  <c r="G80" i="11"/>
  <c r="G92" i="11"/>
  <c r="G9" i="11"/>
  <c r="G21" i="11"/>
  <c r="G33" i="11"/>
  <c r="H110" i="11" s="1"/>
  <c r="G45" i="11"/>
  <c r="G57" i="11"/>
  <c r="G69" i="11"/>
  <c r="G81" i="11"/>
  <c r="G93" i="11"/>
  <c r="G58" i="11"/>
  <c r="G95" i="10"/>
  <c r="G83" i="10"/>
  <c r="G59" i="11"/>
  <c r="G102" i="10"/>
  <c r="G100" i="10"/>
  <c r="G88" i="10"/>
  <c r="G88" i="12" s="1"/>
  <c r="G70" i="11"/>
  <c r="H128" i="11" s="1"/>
  <c r="G93" i="10"/>
  <c r="G81" i="10"/>
  <c r="G71" i="11"/>
  <c r="H129" i="11" s="1"/>
  <c r="G98" i="10"/>
  <c r="G10" i="11"/>
  <c r="G10" i="12" s="1"/>
  <c r="G82" i="11"/>
  <c r="G91" i="10"/>
  <c r="G11" i="11"/>
  <c r="G83" i="11"/>
  <c r="G96" i="10"/>
  <c r="G84" i="10"/>
  <c r="G23" i="11"/>
  <c r="G23" i="12" s="1"/>
  <c r="G95" i="11"/>
  <c r="G94" i="10"/>
  <c r="G82" i="10"/>
  <c r="G34" i="11"/>
  <c r="H111" i="11" s="1"/>
  <c r="G99" i="10"/>
  <c r="G99" i="12" s="1"/>
  <c r="G87" i="10"/>
  <c r="G35" i="11"/>
  <c r="H112" i="11" s="1"/>
  <c r="G92" i="10"/>
  <c r="G46" i="11"/>
  <c r="G97" i="10"/>
  <c r="G85" i="10"/>
  <c r="G85" i="12" s="1"/>
  <c r="G94" i="11"/>
  <c r="G69" i="10"/>
  <c r="H127" i="10" s="1"/>
  <c r="G57" i="10"/>
  <c r="G101" i="10"/>
  <c r="G74" i="10"/>
  <c r="H132" i="10" s="1"/>
  <c r="G62" i="10"/>
  <c r="G67" i="10"/>
  <c r="H125" i="10" s="1"/>
  <c r="G55" i="10"/>
  <c r="G80" i="10"/>
  <c r="G79" i="10"/>
  <c r="H137" i="10" s="1"/>
  <c r="G72" i="10"/>
  <c r="H130" i="10" s="1"/>
  <c r="G60" i="10"/>
  <c r="G77" i="10"/>
  <c r="G65" i="10"/>
  <c r="H123" i="10" s="1"/>
  <c r="G70" i="10"/>
  <c r="H128" i="10" s="1"/>
  <c r="G58" i="10"/>
  <c r="G86" i="10"/>
  <c r="G75" i="10"/>
  <c r="G63" i="10"/>
  <c r="H121" i="10" s="1"/>
  <c r="G89" i="10"/>
  <c r="G68" i="10"/>
  <c r="G56" i="10"/>
  <c r="G78" i="10"/>
  <c r="G66" i="10"/>
  <c r="H124" i="10" s="1"/>
  <c r="G22" i="11"/>
  <c r="G71" i="10"/>
  <c r="G59" i="10"/>
  <c r="G53" i="10"/>
  <c r="G46" i="10"/>
  <c r="G34" i="10"/>
  <c r="G47" i="11"/>
  <c r="G54" i="10"/>
  <c r="G51" i="10"/>
  <c r="G39" i="10"/>
  <c r="H116" i="10" s="1"/>
  <c r="G44" i="10"/>
  <c r="G32" i="10"/>
  <c r="H109" i="10" s="1"/>
  <c r="G90" i="10"/>
  <c r="G49" i="10"/>
  <c r="G37" i="10"/>
  <c r="G42" i="10"/>
  <c r="G30" i="10"/>
  <c r="G76" i="10"/>
  <c r="G47" i="10"/>
  <c r="G35" i="10"/>
  <c r="H112" i="10" s="1"/>
  <c r="G64" i="10"/>
  <c r="G45" i="10"/>
  <c r="G33" i="10"/>
  <c r="H110" i="10" s="1"/>
  <c r="G73" i="10"/>
  <c r="H131" i="10" s="1"/>
  <c r="G50" i="10"/>
  <c r="G38" i="10"/>
  <c r="H115" i="10" s="1"/>
  <c r="G43" i="10"/>
  <c r="H120" i="10" s="1"/>
  <c r="G31" i="10"/>
  <c r="G61" i="10"/>
  <c r="G48" i="10"/>
  <c r="G36" i="10"/>
  <c r="H113" i="10" s="1"/>
  <c r="I12" i="11"/>
  <c r="I25" i="11"/>
  <c r="I25" i="12" s="1"/>
  <c r="I32" i="11"/>
  <c r="I109" i="11" s="1"/>
  <c r="I19" i="11"/>
  <c r="I26" i="11"/>
  <c r="I39" i="11"/>
  <c r="I45" i="11"/>
  <c r="I51" i="11"/>
  <c r="I57" i="11"/>
  <c r="I63" i="11"/>
  <c r="I69" i="11"/>
  <c r="I75" i="11"/>
  <c r="I81" i="11"/>
  <c r="I87" i="11"/>
  <c r="I93" i="11"/>
  <c r="I99" i="11"/>
  <c r="I13" i="11"/>
  <c r="I20" i="11"/>
  <c r="I20" i="12" s="1"/>
  <c r="I33" i="11"/>
  <c r="I14" i="11"/>
  <c r="I27" i="11"/>
  <c r="I27" i="12" s="1"/>
  <c r="I40" i="11"/>
  <c r="I46" i="11"/>
  <c r="I52" i="11"/>
  <c r="I58" i="11"/>
  <c r="I64" i="11"/>
  <c r="I70" i="11"/>
  <c r="I76" i="11"/>
  <c r="I82" i="11"/>
  <c r="I88" i="11"/>
  <c r="I94" i="11"/>
  <c r="I100" i="11"/>
  <c r="I7" i="11"/>
  <c r="I21" i="11"/>
  <c r="I34" i="11"/>
  <c r="I8" i="11"/>
  <c r="I15" i="11"/>
  <c r="I28" i="11"/>
  <c r="I41" i="11"/>
  <c r="I47" i="11"/>
  <c r="I53" i="11"/>
  <c r="I59" i="11"/>
  <c r="I65" i="11"/>
  <c r="I71" i="11"/>
  <c r="I77" i="11"/>
  <c r="I83" i="11"/>
  <c r="I89" i="11"/>
  <c r="I95" i="11"/>
  <c r="I101" i="11"/>
  <c r="I9" i="11"/>
  <c r="I22" i="11"/>
  <c r="I35" i="11"/>
  <c r="I16" i="11"/>
  <c r="I29" i="11"/>
  <c r="I29" i="12" s="1"/>
  <c r="I42" i="11"/>
  <c r="I48" i="11"/>
  <c r="I54" i="11"/>
  <c r="I60" i="11"/>
  <c r="I66" i="11"/>
  <c r="I72" i="11"/>
  <c r="I78" i="11"/>
  <c r="I84" i="11"/>
  <c r="I90" i="11"/>
  <c r="I96" i="11"/>
  <c r="I102" i="11"/>
  <c r="I10" i="11"/>
  <c r="I23" i="11"/>
  <c r="I23" i="12" s="1"/>
  <c r="I36" i="11"/>
  <c r="I17" i="11"/>
  <c r="I17" i="12" s="1"/>
  <c r="I30" i="11"/>
  <c r="I43" i="11"/>
  <c r="I49" i="11"/>
  <c r="I55" i="11"/>
  <c r="I55" i="12" s="1"/>
  <c r="I61" i="11"/>
  <c r="I67" i="11"/>
  <c r="I73" i="11"/>
  <c r="I79" i="11"/>
  <c r="I85" i="11"/>
  <c r="I91" i="11"/>
  <c r="I97" i="11"/>
  <c r="I93" i="10"/>
  <c r="I18" i="11"/>
  <c r="I56" i="11"/>
  <c r="I92" i="11"/>
  <c r="I98" i="10"/>
  <c r="I86" i="10"/>
  <c r="I24" i="11"/>
  <c r="I91" i="10"/>
  <c r="I79" i="10"/>
  <c r="I62" i="11"/>
  <c r="I98" i="11"/>
  <c r="I96" i="10"/>
  <c r="I101" i="10"/>
  <c r="I89" i="10"/>
  <c r="I31" i="11"/>
  <c r="I68" i="11"/>
  <c r="I126" i="11" s="1"/>
  <c r="I94" i="10"/>
  <c r="I82" i="10"/>
  <c r="I38" i="11"/>
  <c r="I74" i="11"/>
  <c r="I92" i="10"/>
  <c r="I80" i="10"/>
  <c r="I97" i="10"/>
  <c r="I85" i="10"/>
  <c r="I44" i="11"/>
  <c r="I80" i="11"/>
  <c r="I90" i="10"/>
  <c r="I11" i="11"/>
  <c r="I95" i="10"/>
  <c r="I83" i="10"/>
  <c r="I67" i="10"/>
  <c r="I72" i="10"/>
  <c r="I60" i="10"/>
  <c r="I88" i="10"/>
  <c r="I81" i="10"/>
  <c r="I77" i="10"/>
  <c r="I65" i="10"/>
  <c r="I70" i="10"/>
  <c r="I58" i="10"/>
  <c r="I75" i="10"/>
  <c r="I63" i="10"/>
  <c r="I68" i="10"/>
  <c r="I56" i="10"/>
  <c r="I37" i="11"/>
  <c r="I114" i="11" s="1"/>
  <c r="I100" i="10"/>
  <c r="I73" i="10"/>
  <c r="I131" i="10" s="1"/>
  <c r="I61" i="10"/>
  <c r="I50" i="11"/>
  <c r="I78" i="10"/>
  <c r="I66" i="10"/>
  <c r="I54" i="10"/>
  <c r="I86" i="11"/>
  <c r="I84" i="10"/>
  <c r="I76" i="10"/>
  <c r="I64" i="10"/>
  <c r="I87" i="10"/>
  <c r="I69" i="10"/>
  <c r="I57" i="10"/>
  <c r="I44" i="10"/>
  <c r="I32" i="10"/>
  <c r="I49" i="10"/>
  <c r="I37" i="10"/>
  <c r="I42" i="10"/>
  <c r="I30" i="10"/>
  <c r="I74" i="10"/>
  <c r="I47" i="10"/>
  <c r="I35" i="10"/>
  <c r="I102" i="10"/>
  <c r="I52" i="10"/>
  <c r="I40" i="10"/>
  <c r="I28" i="10"/>
  <c r="I62" i="10"/>
  <c r="I45" i="10"/>
  <c r="I33" i="10"/>
  <c r="I99" i="10"/>
  <c r="I43" i="10"/>
  <c r="I31" i="10"/>
  <c r="I59" i="10"/>
  <c r="I48" i="10"/>
  <c r="I36" i="10"/>
  <c r="I41" i="10"/>
  <c r="I53" i="10"/>
  <c r="I46" i="10"/>
  <c r="I34" i="10"/>
  <c r="L7" i="10"/>
  <c r="X7" i="10"/>
  <c r="E8" i="10"/>
  <c r="Q8" i="10"/>
  <c r="Q8" i="12" s="1"/>
  <c r="AC8" i="10"/>
  <c r="J9" i="10"/>
  <c r="V9" i="10"/>
  <c r="V9" i="12" s="1"/>
  <c r="C10" i="10"/>
  <c r="O10" i="10"/>
  <c r="AA10" i="10"/>
  <c r="AA10" i="12" s="1"/>
  <c r="H11" i="10"/>
  <c r="T11" i="10"/>
  <c r="AF11" i="10"/>
  <c r="M12" i="10"/>
  <c r="Y12" i="10"/>
  <c r="Y12" i="12" s="1"/>
  <c r="F13" i="10"/>
  <c r="R13" i="10"/>
  <c r="R13" i="12" s="1"/>
  <c r="AD13" i="10"/>
  <c r="K14" i="10"/>
  <c r="W14" i="10"/>
  <c r="D15" i="10"/>
  <c r="D15" i="12" s="1"/>
  <c r="P15" i="10"/>
  <c r="P15" i="12" s="1"/>
  <c r="AB15" i="10"/>
  <c r="I16" i="10"/>
  <c r="U16" i="10"/>
  <c r="B17" i="10"/>
  <c r="B17" i="12" s="1"/>
  <c r="N17" i="10"/>
  <c r="N17" i="12" s="1"/>
  <c r="Z17" i="10"/>
  <c r="G18" i="10"/>
  <c r="S18" i="10"/>
  <c r="AE18" i="10"/>
  <c r="AE18" i="12" s="1"/>
  <c r="L19" i="10"/>
  <c r="L19" i="12" s="1"/>
  <c r="X19" i="10"/>
  <c r="X19" i="12" s="1"/>
  <c r="E20" i="10"/>
  <c r="Q20" i="10"/>
  <c r="AC20" i="10"/>
  <c r="AC20" i="12" s="1"/>
  <c r="J21" i="10"/>
  <c r="V21" i="10"/>
  <c r="C22" i="10"/>
  <c r="O22" i="10"/>
  <c r="AA22" i="10"/>
  <c r="H23" i="10"/>
  <c r="T23" i="10"/>
  <c r="AF23" i="10"/>
  <c r="M24" i="10"/>
  <c r="M24" i="12" s="1"/>
  <c r="Y24" i="10"/>
  <c r="F25" i="10"/>
  <c r="R25" i="10"/>
  <c r="R25" i="12" s="1"/>
  <c r="AD25" i="10"/>
  <c r="K26" i="10"/>
  <c r="K26" i="12" s="1"/>
  <c r="W26" i="10"/>
  <c r="W26" i="12" s="1"/>
  <c r="D27" i="10"/>
  <c r="R27" i="10"/>
  <c r="F28" i="10"/>
  <c r="Z28" i="10"/>
  <c r="S29" i="10"/>
  <c r="S29" i="12" s="1"/>
  <c r="J31" i="10"/>
  <c r="K108" i="10" s="1"/>
  <c r="T33" i="10"/>
  <c r="AD35" i="10"/>
  <c r="AD112" i="10" s="1"/>
  <c r="I38" i="10"/>
  <c r="S40" i="10"/>
  <c r="AC42" i="10"/>
  <c r="H45" i="10"/>
  <c r="H45" i="12" s="1"/>
  <c r="R47" i="10"/>
  <c r="AB49" i="10"/>
  <c r="AB49" i="12" s="1"/>
  <c r="G52" i="10"/>
  <c r="G52" i="12" s="1"/>
  <c r="Y55" i="10"/>
  <c r="Y55" i="12" s="1"/>
  <c r="AD68" i="10"/>
  <c r="AD126" i="10" s="1"/>
  <c r="P87" i="10"/>
  <c r="N107" i="10"/>
  <c r="K144" i="10"/>
  <c r="W109" i="10"/>
  <c r="B81" i="12"/>
  <c r="B57" i="12"/>
  <c r="E9" i="12"/>
  <c r="B91" i="12"/>
  <c r="D78" i="12"/>
  <c r="D60" i="12"/>
  <c r="D12" i="12"/>
  <c r="E90" i="12"/>
  <c r="F100" i="12"/>
  <c r="B88" i="12"/>
  <c r="B96" i="12"/>
  <c r="E48" i="12"/>
  <c r="C93" i="12"/>
  <c r="F82" i="12"/>
  <c r="E144" i="10"/>
  <c r="L93" i="12"/>
  <c r="L81" i="12"/>
  <c r="L21" i="12"/>
  <c r="L54" i="12"/>
  <c r="D35" i="12"/>
  <c r="E88" i="12"/>
  <c r="F15" i="12"/>
  <c r="H17" i="12"/>
  <c r="L88" i="12"/>
  <c r="E87" i="12"/>
  <c r="E49" i="12"/>
  <c r="L97" i="12"/>
  <c r="H81" i="12"/>
  <c r="L96" i="12"/>
  <c r="L84" i="12"/>
  <c r="N130" i="12"/>
  <c r="N48" i="12"/>
  <c r="R74" i="12"/>
  <c r="N21" i="12"/>
  <c r="N54" i="12"/>
  <c r="N30" i="12"/>
  <c r="F62" i="12"/>
  <c r="N97" i="12"/>
  <c r="P57" i="12"/>
  <c r="Q61" i="12"/>
  <c r="S47" i="12"/>
  <c r="N129" i="12"/>
  <c r="L23" i="12"/>
  <c r="N47" i="12"/>
  <c r="Q59" i="12"/>
  <c r="H68" i="12"/>
  <c r="P43" i="12"/>
  <c r="Q45" i="12"/>
  <c r="Q33" i="12"/>
  <c r="D43" i="12"/>
  <c r="F137" i="12"/>
  <c r="H61" i="12"/>
  <c r="H25" i="12"/>
  <c r="T93" i="12"/>
  <c r="P46" i="12"/>
  <c r="P40" i="12"/>
  <c r="P28" i="12"/>
  <c r="P10" i="12"/>
  <c r="Q39" i="12"/>
  <c r="X50" i="12"/>
  <c r="X14" i="12"/>
  <c r="AB60" i="12"/>
  <c r="AC49" i="12"/>
  <c r="AD96" i="12"/>
  <c r="AD48" i="12"/>
  <c r="R56" i="12"/>
  <c r="AA95" i="12"/>
  <c r="AB10" i="12"/>
  <c r="AC59" i="12"/>
  <c r="K21" i="12"/>
  <c r="M9" i="12"/>
  <c r="T7" i="12"/>
  <c r="L92" i="12"/>
  <c r="L80" i="12"/>
  <c r="N92" i="12"/>
  <c r="R49" i="12"/>
  <c r="P102" i="12"/>
  <c r="P60" i="12"/>
  <c r="P30" i="12"/>
  <c r="T15" i="12"/>
  <c r="L89" i="12"/>
  <c r="L53" i="12"/>
  <c r="N53" i="12"/>
  <c r="P101" i="12"/>
  <c r="P53" i="12"/>
  <c r="S48" i="12"/>
  <c r="R12" i="12"/>
  <c r="AD98" i="12"/>
  <c r="AD26" i="12"/>
  <c r="AF62" i="12"/>
  <c r="Y53" i="12"/>
  <c r="AC132" i="12"/>
  <c r="AD97" i="12"/>
  <c r="AC84" i="12"/>
  <c r="AC48" i="12"/>
  <c r="AD95" i="12"/>
  <c r="AG129" i="12"/>
  <c r="Y61" i="12"/>
  <c r="Y58" i="12"/>
  <c r="Y40" i="12"/>
  <c r="AA94" i="12"/>
  <c r="AC22" i="12"/>
  <c r="AD93" i="12"/>
  <c r="AF93" i="12"/>
  <c r="X82" i="12"/>
  <c r="AB44" i="12"/>
  <c r="AC21" i="12"/>
  <c r="AD92" i="12"/>
  <c r="AD80" i="12"/>
  <c r="R7" i="12"/>
  <c r="W25" i="12"/>
  <c r="AA80" i="12"/>
  <c r="AA137" i="12"/>
  <c r="AC126" i="12"/>
  <c r="AC91" i="12"/>
  <c r="AD90" i="12"/>
  <c r="AD30" i="12"/>
  <c r="Y81" i="12"/>
  <c r="Y78" i="12"/>
  <c r="Y75" i="12"/>
  <c r="Y54" i="12"/>
  <c r="AB29" i="12"/>
  <c r="AC90" i="12"/>
  <c r="X93" i="12"/>
  <c r="X84" i="12"/>
  <c r="X69" i="12"/>
  <c r="X66" i="12"/>
  <c r="X54" i="12"/>
  <c r="X51" i="12"/>
  <c r="Z123" i="12"/>
  <c r="W96" i="12"/>
  <c r="AC52" i="12"/>
  <c r="AD99" i="12"/>
  <c r="AD15" i="12"/>
  <c r="B117" i="11"/>
  <c r="N108" i="11"/>
  <c r="Q120" i="11"/>
  <c r="Q120" i="12" s="1"/>
  <c r="N43" i="12"/>
  <c r="Q108" i="11"/>
  <c r="N31" i="12"/>
  <c r="W120" i="11"/>
  <c r="V43" i="12"/>
  <c r="Z108" i="11"/>
  <c r="AC108" i="11"/>
  <c r="AC31" i="12"/>
  <c r="Z119" i="11"/>
  <c r="Z119" i="12" s="1"/>
  <c r="AB41" i="12"/>
  <c r="AC119" i="11"/>
  <c r="AD118" i="11"/>
  <c r="AD118" i="12" s="1"/>
  <c r="B49" i="12"/>
  <c r="C119" i="11"/>
  <c r="F122" i="11"/>
  <c r="O117" i="11"/>
  <c r="N65" i="12"/>
  <c r="V65" i="12"/>
  <c r="C130" i="11"/>
  <c r="E134" i="11"/>
  <c r="E122" i="11"/>
  <c r="O133" i="11"/>
  <c r="O121" i="11"/>
  <c r="T134" i="11"/>
  <c r="W122" i="11"/>
  <c r="AC134" i="11"/>
  <c r="AC122" i="11"/>
  <c r="AD116" i="11"/>
  <c r="B35" i="12"/>
  <c r="C118" i="11"/>
  <c r="N116" i="11"/>
  <c r="AF121" i="11"/>
  <c r="N115" i="11"/>
  <c r="N115" i="12" s="1"/>
  <c r="L38" i="12"/>
  <c r="Q115" i="11"/>
  <c r="Q115" i="12" s="1"/>
  <c r="AD114" i="11"/>
  <c r="Q66" i="12"/>
  <c r="C117" i="11"/>
  <c r="N131" i="12"/>
  <c r="Q114" i="11"/>
  <c r="Z131" i="11"/>
  <c r="AC131" i="11"/>
  <c r="AC131" i="12" s="1"/>
  <c r="AC73" i="12"/>
  <c r="AC114" i="11"/>
  <c r="AD113" i="11"/>
  <c r="AF71" i="12"/>
  <c r="AF70" i="12"/>
  <c r="N113" i="11"/>
  <c r="AB130" i="11"/>
  <c r="L65" i="12"/>
  <c r="AC35" i="12"/>
  <c r="AD111" i="11"/>
  <c r="F79" i="12"/>
  <c r="AC74" i="12"/>
  <c r="AC68" i="12"/>
  <c r="E111" i="11"/>
  <c r="L127" i="11"/>
  <c r="Q111" i="11"/>
  <c r="W128" i="11"/>
  <c r="W128" i="12" s="1"/>
  <c r="AC128" i="11"/>
  <c r="AD127" i="11"/>
  <c r="AD110" i="11"/>
  <c r="E79" i="12"/>
  <c r="L73" i="12"/>
  <c r="L72" i="12"/>
  <c r="L71" i="12"/>
  <c r="AB70" i="12"/>
  <c r="L68" i="12"/>
  <c r="F127" i="11"/>
  <c r="C115" i="11"/>
  <c r="C115" i="12" s="1"/>
  <c r="E110" i="11"/>
  <c r="B76" i="12"/>
  <c r="AB79" i="12"/>
  <c r="AA65" i="12"/>
  <c r="E109" i="11"/>
  <c r="F120" i="11"/>
  <c r="N109" i="11"/>
  <c r="O120" i="11"/>
  <c r="Q109" i="11"/>
  <c r="V32" i="12"/>
  <c r="AA120" i="11"/>
  <c r="AB43" i="12"/>
  <c r="AD108" i="11"/>
  <c r="P44" i="14"/>
  <c r="P49" i="14"/>
  <c r="O43" i="14"/>
  <c r="N45" i="14"/>
  <c r="N48" i="14"/>
  <c r="P43" i="14"/>
  <c r="O45" i="14"/>
  <c r="O48" i="14"/>
  <c r="H55" i="14"/>
  <c r="J55" i="14" s="1"/>
  <c r="P45" i="14"/>
  <c r="P50" i="14"/>
  <c r="N49" i="14"/>
  <c r="P48" i="14"/>
  <c r="H56" i="14"/>
  <c r="C55" i="14"/>
  <c r="O50" i="14"/>
  <c r="B56" i="14"/>
  <c r="B55" i="14"/>
  <c r="D55" i="14" s="1"/>
  <c r="P47" i="14"/>
  <c r="I56" i="14"/>
  <c r="O56" i="14" s="1"/>
  <c r="N43" i="14"/>
  <c r="N47" i="14"/>
  <c r="O47" i="14"/>
  <c r="G132" i="11"/>
  <c r="T116" i="11"/>
  <c r="B130" i="11"/>
  <c r="U109" i="11"/>
  <c r="AA150" i="11"/>
  <c r="R126" i="11"/>
  <c r="N107" i="11"/>
  <c r="K144" i="11"/>
  <c r="N150" i="11"/>
  <c r="C132" i="11"/>
  <c r="AG150" i="11"/>
  <c r="AB127" i="11"/>
  <c r="H107" i="11"/>
  <c r="H144" i="11" s="1"/>
  <c r="E144" i="11"/>
  <c r="G137" i="11"/>
  <c r="G113" i="10"/>
  <c r="P83" i="1"/>
  <c r="P159" i="1"/>
  <c r="P146" i="1"/>
  <c r="P177" i="1"/>
  <c r="P152" i="1"/>
  <c r="P150" i="1"/>
  <c r="P148" i="1"/>
  <c r="D56" i="14" l="1"/>
  <c r="C57" i="14"/>
  <c r="H57" i="14"/>
  <c r="O55" i="14"/>
  <c r="C31" i="12"/>
  <c r="AH136" i="11"/>
  <c r="T28" i="12"/>
  <c r="W77" i="12"/>
  <c r="T109" i="11"/>
  <c r="AB93" i="12"/>
  <c r="AB92" i="12"/>
  <c r="Q76" i="12"/>
  <c r="AA98" i="12"/>
  <c r="F102" i="12"/>
  <c r="C91" i="12"/>
  <c r="AC44" i="12"/>
  <c r="B56" i="12"/>
  <c r="N83" i="12"/>
  <c r="M92" i="12"/>
  <c r="V64" i="12"/>
  <c r="R97" i="12"/>
  <c r="R73" i="12"/>
  <c r="AB54" i="12"/>
  <c r="AA134" i="12"/>
  <c r="X95" i="12"/>
  <c r="B39" i="12"/>
  <c r="AD83" i="12"/>
  <c r="N52" i="12"/>
  <c r="N128" i="12"/>
  <c r="B9" i="12"/>
  <c r="R81" i="12"/>
  <c r="R72" i="12"/>
  <c r="AB47" i="12"/>
  <c r="AA100" i="12"/>
  <c r="G126" i="11"/>
  <c r="H98" i="12"/>
  <c r="AD91" i="12"/>
  <c r="Y52" i="12"/>
  <c r="Y87" i="12"/>
  <c r="R129" i="11"/>
  <c r="U79" i="12"/>
  <c r="AF102" i="12"/>
  <c r="O25" i="12"/>
  <c r="S12" i="12"/>
  <c r="V23" i="12"/>
  <c r="T12" i="12"/>
  <c r="S36" i="12"/>
  <c r="U108" i="11"/>
  <c r="Q63" i="12"/>
  <c r="Z121" i="12"/>
  <c r="F59" i="12"/>
  <c r="C51" i="12"/>
  <c r="E80" i="12"/>
  <c r="B80" i="12"/>
  <c r="Y48" i="12"/>
  <c r="L83" i="12"/>
  <c r="AG134" i="12"/>
  <c r="AG131" i="12"/>
  <c r="T114" i="11"/>
  <c r="AA62" i="12"/>
  <c r="H54" i="12"/>
  <c r="H55" i="12"/>
  <c r="N19" i="12"/>
  <c r="N88" i="12"/>
  <c r="K132" i="12"/>
  <c r="M91" i="12"/>
  <c r="H95" i="12"/>
  <c r="W59" i="12"/>
  <c r="U44" i="12"/>
  <c r="S68" i="12"/>
  <c r="S81" i="12"/>
  <c r="M65" i="12"/>
  <c r="AG118" i="11"/>
  <c r="AG118" i="12" s="1"/>
  <c r="Q126" i="11"/>
  <c r="Q126" i="12" s="1"/>
  <c r="Q129" i="11"/>
  <c r="Q129" i="12" s="1"/>
  <c r="AA29" i="12"/>
  <c r="Q135" i="11"/>
  <c r="Q135" i="12" s="1"/>
  <c r="N77" i="12"/>
  <c r="L47" i="12"/>
  <c r="P129" i="11"/>
  <c r="P129" i="12" s="1"/>
  <c r="E40" i="12"/>
  <c r="AD124" i="11"/>
  <c r="AD148" i="11" s="1"/>
  <c r="S31" i="12"/>
  <c r="M59" i="12"/>
  <c r="P13" i="12"/>
  <c r="P67" i="12"/>
  <c r="I128" i="11"/>
  <c r="Z102" i="12"/>
  <c r="T16" i="12"/>
  <c r="Q13" i="12"/>
  <c r="R68" i="12"/>
  <c r="AD65" i="12"/>
  <c r="AF23" i="12"/>
  <c r="R18" i="12"/>
  <c r="R125" i="11"/>
  <c r="AA44" i="12"/>
  <c r="W24" i="12"/>
  <c r="AE47" i="12"/>
  <c r="AE44" i="12"/>
  <c r="K30" i="12"/>
  <c r="L134" i="12"/>
  <c r="U41" i="12"/>
  <c r="U123" i="11"/>
  <c r="U134" i="11"/>
  <c r="V134" i="11" s="1"/>
  <c r="F16" i="12"/>
  <c r="W52" i="12"/>
  <c r="W84" i="12"/>
  <c r="X112" i="11"/>
  <c r="AG130" i="12"/>
  <c r="AF92" i="12"/>
  <c r="M19" i="12"/>
  <c r="V46" i="12"/>
  <c r="V97" i="12"/>
  <c r="T31" i="12"/>
  <c r="T97" i="12"/>
  <c r="T131" i="11"/>
  <c r="R55" i="12"/>
  <c r="R99" i="12"/>
  <c r="R102" i="12"/>
  <c r="AA130" i="12"/>
  <c r="S42" i="12"/>
  <c r="S95" i="12"/>
  <c r="Q32" i="12"/>
  <c r="Q97" i="12"/>
  <c r="T122" i="11"/>
  <c r="AA81" i="12"/>
  <c r="AA85" i="12"/>
  <c r="F125" i="12"/>
  <c r="F89" i="12"/>
  <c r="X41" i="12"/>
  <c r="AD24" i="12"/>
  <c r="F12" i="12"/>
  <c r="H60" i="12"/>
  <c r="AC28" i="12"/>
  <c r="AC29" i="12"/>
  <c r="AC80" i="12"/>
  <c r="AC135" i="12"/>
  <c r="AC96" i="12"/>
  <c r="X33" i="12"/>
  <c r="X64" i="12"/>
  <c r="X100" i="12"/>
  <c r="AD59" i="12"/>
  <c r="AD51" i="12"/>
  <c r="AD82" i="12"/>
  <c r="AD88" i="12"/>
  <c r="AE135" i="11"/>
  <c r="AE133" i="11"/>
  <c r="AE129" i="11"/>
  <c r="AB24" i="12"/>
  <c r="M21" i="12"/>
  <c r="J18" i="12"/>
  <c r="Y37" i="12"/>
  <c r="Y41" i="12"/>
  <c r="Y60" i="12"/>
  <c r="Y84" i="12"/>
  <c r="Y56" i="12"/>
  <c r="Y90" i="12"/>
  <c r="AB99" i="12"/>
  <c r="V27" i="12"/>
  <c r="AB17" i="12"/>
  <c r="V11" i="12"/>
  <c r="Q137" i="12"/>
  <c r="Q124" i="12"/>
  <c r="P32" i="12"/>
  <c r="P36" i="12"/>
  <c r="P94" i="12"/>
  <c r="O128" i="12"/>
  <c r="V16" i="12"/>
  <c r="W18" i="12"/>
  <c r="X26" i="12"/>
  <c r="AA26" i="12"/>
  <c r="Y19" i="12"/>
  <c r="X128" i="11"/>
  <c r="Y128" i="11" s="1"/>
  <c r="AD53" i="12"/>
  <c r="T19" i="12"/>
  <c r="V80" i="12"/>
  <c r="T112" i="11"/>
  <c r="AA11" i="12"/>
  <c r="S94" i="12"/>
  <c r="Q73" i="12"/>
  <c r="T113" i="11"/>
  <c r="AF28" i="12"/>
  <c r="AC92" i="12"/>
  <c r="K23" i="12"/>
  <c r="N58" i="12"/>
  <c r="P58" i="12"/>
  <c r="P65" i="12"/>
  <c r="E15" i="12"/>
  <c r="K90" i="12"/>
  <c r="W64" i="12"/>
  <c r="W88" i="12"/>
  <c r="W118" i="11"/>
  <c r="T52" i="12"/>
  <c r="E30" i="12"/>
  <c r="X77" i="12"/>
  <c r="X98" i="12"/>
  <c r="AD86" i="12"/>
  <c r="Y43" i="12"/>
  <c r="R9" i="12"/>
  <c r="H44" i="12"/>
  <c r="X23" i="12"/>
  <c r="AD71" i="12"/>
  <c r="Q41" i="12"/>
  <c r="Z113" i="11"/>
  <c r="Z113" i="12" s="1"/>
  <c r="AA36" i="12"/>
  <c r="F113" i="11"/>
  <c r="F113" i="12" s="1"/>
  <c r="F36" i="12"/>
  <c r="AD76" i="12"/>
  <c r="AE136" i="11"/>
  <c r="E115" i="11"/>
  <c r="E115" i="12" s="1"/>
  <c r="E38" i="12"/>
  <c r="W11" i="12"/>
  <c r="AA35" i="12"/>
  <c r="C134" i="11"/>
  <c r="C134" i="12" s="1"/>
  <c r="C76" i="12"/>
  <c r="AD135" i="12"/>
  <c r="AG110" i="11"/>
  <c r="AG110" i="12" s="1"/>
  <c r="AF33" i="12"/>
  <c r="E128" i="11"/>
  <c r="E128" i="12" s="1"/>
  <c r="E70" i="12"/>
  <c r="E113" i="11"/>
  <c r="E113" i="12" s="1"/>
  <c r="E36" i="12"/>
  <c r="K60" i="12"/>
  <c r="AC15" i="12"/>
  <c r="AC9" i="12"/>
  <c r="AB80" i="12"/>
  <c r="Q36" i="12"/>
  <c r="Q64" i="12"/>
  <c r="AF20" i="12"/>
  <c r="Y72" i="12"/>
  <c r="S25" i="12"/>
  <c r="X109" i="11"/>
  <c r="AD23" i="12"/>
  <c r="C8" i="12"/>
  <c r="T73" i="12"/>
  <c r="AA125" i="12"/>
  <c r="S34" i="12"/>
  <c r="AA56" i="12"/>
  <c r="AA55" i="12"/>
  <c r="F84" i="12"/>
  <c r="F88" i="12"/>
  <c r="AE61" i="12"/>
  <c r="B75" i="12"/>
  <c r="V20" i="12"/>
  <c r="S17" i="12"/>
  <c r="H79" i="12"/>
  <c r="AC98" i="12"/>
  <c r="X36" i="12"/>
  <c r="X62" i="12"/>
  <c r="X87" i="12"/>
  <c r="AD46" i="12"/>
  <c r="AF13" i="12"/>
  <c r="AC10" i="12"/>
  <c r="L44" i="12"/>
  <c r="L48" i="12"/>
  <c r="P89" i="12"/>
  <c r="R20" i="12"/>
  <c r="AD8" i="12"/>
  <c r="R8" i="12"/>
  <c r="R19" i="12"/>
  <c r="AA16" i="12"/>
  <c r="Y16" i="12"/>
  <c r="S13" i="12"/>
  <c r="Y26" i="12"/>
  <c r="H11" i="12"/>
  <c r="U61" i="12"/>
  <c r="S37" i="12"/>
  <c r="S51" i="12"/>
  <c r="S53" i="12"/>
  <c r="C100" i="12"/>
  <c r="S41" i="12"/>
  <c r="E85" i="12"/>
  <c r="AC12" i="12"/>
  <c r="I116" i="11"/>
  <c r="J116" i="11" s="1"/>
  <c r="G92" i="12"/>
  <c r="X24" i="12"/>
  <c r="AB20" i="12"/>
  <c r="K59" i="12"/>
  <c r="O126" i="12"/>
  <c r="AF51" i="12"/>
  <c r="AF99" i="12"/>
  <c r="AF7" i="12"/>
  <c r="AA22" i="12"/>
  <c r="I137" i="11"/>
  <c r="J137" i="11" s="1"/>
  <c r="G101" i="12"/>
  <c r="Z53" i="12"/>
  <c r="Z95" i="12"/>
  <c r="X111" i="11"/>
  <c r="X113" i="11"/>
  <c r="Q27" i="12"/>
  <c r="M17" i="12"/>
  <c r="O61" i="12"/>
  <c r="M125" i="11"/>
  <c r="R23" i="12"/>
  <c r="AB13" i="12"/>
  <c r="Y10" i="12"/>
  <c r="U31" i="12"/>
  <c r="AD27" i="12"/>
  <c r="AB23" i="12"/>
  <c r="Y34" i="12"/>
  <c r="Y23" i="12"/>
  <c r="E89" i="12"/>
  <c r="X131" i="11"/>
  <c r="W34" i="12"/>
  <c r="W60" i="12"/>
  <c r="S75" i="12"/>
  <c r="K8" i="12"/>
  <c r="AC19" i="12"/>
  <c r="Q7" i="12"/>
  <c r="AA19" i="12"/>
  <c r="Y31" i="12"/>
  <c r="V31" i="12"/>
  <c r="P80" i="12"/>
  <c r="E24" i="12"/>
  <c r="Y7" i="12"/>
  <c r="U33" i="12"/>
  <c r="U47" i="12"/>
  <c r="O135" i="12"/>
  <c r="O136" i="12"/>
  <c r="E11" i="12"/>
  <c r="W94" i="12"/>
  <c r="B13" i="12"/>
  <c r="V53" i="12"/>
  <c r="V95" i="12"/>
  <c r="T81" i="12"/>
  <c r="L8" i="12"/>
  <c r="R54" i="12"/>
  <c r="R84" i="12"/>
  <c r="R67" i="12"/>
  <c r="R91" i="12"/>
  <c r="AB27" i="12"/>
  <c r="Q37" i="12"/>
  <c r="Q34" i="12"/>
  <c r="AA84" i="12"/>
  <c r="AA83" i="12"/>
  <c r="F83" i="12"/>
  <c r="E81" i="12"/>
  <c r="H57" i="12"/>
  <c r="H56" i="12"/>
  <c r="AC61" i="12"/>
  <c r="AC58" i="12"/>
  <c r="X57" i="12"/>
  <c r="B44" i="12"/>
  <c r="B95" i="12"/>
  <c r="AD50" i="12"/>
  <c r="AD54" i="12"/>
  <c r="AD102" i="12"/>
  <c r="Y67" i="12"/>
  <c r="O69" i="12"/>
  <c r="AE23" i="12"/>
  <c r="AC13" i="12"/>
  <c r="T54" i="12"/>
  <c r="Q80" i="12"/>
  <c r="Q84" i="12"/>
  <c r="F45" i="12"/>
  <c r="X130" i="11"/>
  <c r="AB25" i="12"/>
  <c r="L132" i="12"/>
  <c r="O112" i="11"/>
  <c r="O112" i="12" s="1"/>
  <c r="F28" i="12"/>
  <c r="Y24" i="12"/>
  <c r="S18" i="12"/>
  <c r="U34" i="12"/>
  <c r="U119" i="11"/>
  <c r="M86" i="12"/>
  <c r="X10" i="12"/>
  <c r="W58" i="12"/>
  <c r="AA18" i="12"/>
  <c r="E84" i="12"/>
  <c r="P12" i="12"/>
  <c r="I108" i="11"/>
  <c r="T111" i="11"/>
  <c r="U111" i="11"/>
  <c r="AB77" i="12"/>
  <c r="I110" i="11"/>
  <c r="U132" i="11"/>
  <c r="AC30" i="12"/>
  <c r="AC18" i="12"/>
  <c r="K86" i="12"/>
  <c r="U120" i="11"/>
  <c r="AC65" i="12"/>
  <c r="N70" i="12"/>
  <c r="R27" i="12"/>
  <c r="AC8" i="12"/>
  <c r="R136" i="11"/>
  <c r="R131" i="11"/>
  <c r="AE60" i="12"/>
  <c r="K100" i="12"/>
  <c r="U88" i="12"/>
  <c r="U57" i="12"/>
  <c r="H26" i="12"/>
  <c r="E23" i="12"/>
  <c r="L10" i="12"/>
  <c r="W83" i="12"/>
  <c r="Y46" i="12"/>
  <c r="D51" i="12"/>
  <c r="T118" i="11"/>
  <c r="R53" i="12"/>
  <c r="S30" i="12"/>
  <c r="S91" i="12"/>
  <c r="Q52" i="12"/>
  <c r="Q29" i="12"/>
  <c r="B24" i="12"/>
  <c r="L13" i="12"/>
  <c r="C135" i="12"/>
  <c r="C97" i="12"/>
  <c r="B42" i="12"/>
  <c r="B31" i="12"/>
  <c r="D63" i="12"/>
  <c r="C35" i="12"/>
  <c r="D8" i="12"/>
  <c r="D20" i="12"/>
  <c r="D99" i="12"/>
  <c r="B126" i="11"/>
  <c r="D83" i="12"/>
  <c r="B135" i="11"/>
  <c r="D135" i="11" s="1"/>
  <c r="B101" i="12"/>
  <c r="B23" i="12"/>
  <c r="B100" i="12"/>
  <c r="B64" i="12"/>
  <c r="C65" i="12"/>
  <c r="C126" i="12"/>
  <c r="D23" i="12"/>
  <c r="D86" i="12"/>
  <c r="C61" i="12"/>
  <c r="D26" i="12"/>
  <c r="I125" i="10"/>
  <c r="AE41" i="12"/>
  <c r="L110" i="12"/>
  <c r="V66" i="12"/>
  <c r="Z51" i="12"/>
  <c r="AE63" i="12"/>
  <c r="AE15" i="12"/>
  <c r="AE94" i="12"/>
  <c r="D49" i="12"/>
  <c r="AA39" i="12"/>
  <c r="E74" i="12"/>
  <c r="Z25" i="12"/>
  <c r="AE7" i="12"/>
  <c r="G22" i="12"/>
  <c r="W135" i="10"/>
  <c r="W135" i="12" s="1"/>
  <c r="AC130" i="12"/>
  <c r="U68" i="12"/>
  <c r="O125" i="12"/>
  <c r="S58" i="12"/>
  <c r="AD31" i="12"/>
  <c r="AG115" i="12"/>
  <c r="J8" i="12"/>
  <c r="U114" i="10"/>
  <c r="U20" i="12"/>
  <c r="W131" i="10"/>
  <c r="S62" i="12"/>
  <c r="G122" i="10"/>
  <c r="H15" i="12"/>
  <c r="Z115" i="12"/>
  <c r="AH117" i="10"/>
  <c r="I116" i="10"/>
  <c r="J116" i="10" s="1"/>
  <c r="AA40" i="12"/>
  <c r="AC112" i="12"/>
  <c r="X70" i="12"/>
  <c r="X28" i="12"/>
  <c r="AD77" i="12"/>
  <c r="AC72" i="12"/>
  <c r="AD122" i="12"/>
  <c r="H39" i="12"/>
  <c r="G12" i="12"/>
  <c r="O45" i="12"/>
  <c r="L70" i="12"/>
  <c r="AB76" i="12"/>
  <c r="AG112" i="12"/>
  <c r="M77" i="12"/>
  <c r="O114" i="12"/>
  <c r="O133" i="12"/>
  <c r="W87" i="12"/>
  <c r="T22" i="12"/>
  <c r="P79" i="12"/>
  <c r="P85" i="12"/>
  <c r="P96" i="12"/>
  <c r="P95" i="12"/>
  <c r="L74" i="12"/>
  <c r="AD34" i="12"/>
  <c r="K36" i="12"/>
  <c r="N132" i="12"/>
  <c r="AD64" i="12"/>
  <c r="F64" i="12"/>
  <c r="D37" i="12"/>
  <c r="AE122" i="10"/>
  <c r="G136" i="10"/>
  <c r="G20" i="12"/>
  <c r="J11" i="12"/>
  <c r="AA131" i="10"/>
  <c r="AA131" i="12" s="1"/>
  <c r="AB73" i="12"/>
  <c r="AC78" i="12"/>
  <c r="N116" i="12"/>
  <c r="I22" i="12"/>
  <c r="G9" i="12"/>
  <c r="G19" i="12"/>
  <c r="G13" i="12"/>
  <c r="N119" i="12"/>
  <c r="AA63" i="12"/>
  <c r="Z20" i="12"/>
  <c r="Q109" i="12"/>
  <c r="AB67" i="12"/>
  <c r="AD67" i="12"/>
  <c r="AF35" i="12"/>
  <c r="L112" i="12"/>
  <c r="E42" i="12"/>
  <c r="AD37" i="12"/>
  <c r="M75" i="12"/>
  <c r="M132" i="10"/>
  <c r="O130" i="10"/>
  <c r="P130" i="10" s="1"/>
  <c r="M72" i="12"/>
  <c r="E135" i="10"/>
  <c r="E135" i="12" s="1"/>
  <c r="E77" i="12"/>
  <c r="AD137" i="10"/>
  <c r="AD137" i="12" s="1"/>
  <c r="AD79" i="12"/>
  <c r="V15" i="12"/>
  <c r="AB14" i="12"/>
  <c r="S24" i="12"/>
  <c r="F148" i="10"/>
  <c r="O120" i="12"/>
  <c r="E110" i="12"/>
  <c r="J40" i="12"/>
  <c r="E67" i="12"/>
  <c r="AF135" i="12"/>
  <c r="O123" i="12"/>
  <c r="E33" i="12"/>
  <c r="L137" i="10"/>
  <c r="M137" i="10" s="1"/>
  <c r="M137" i="12" s="1"/>
  <c r="K79" i="12"/>
  <c r="L69" i="12"/>
  <c r="AA129" i="10"/>
  <c r="AA129" i="12" s="1"/>
  <c r="AB71" i="12"/>
  <c r="I112" i="10"/>
  <c r="J112" i="10" s="1"/>
  <c r="AE74" i="12"/>
  <c r="X123" i="10"/>
  <c r="W119" i="10"/>
  <c r="L32" i="12"/>
  <c r="K11" i="12"/>
  <c r="U38" i="12"/>
  <c r="Z16" i="12"/>
  <c r="R129" i="10"/>
  <c r="S129" i="10" s="1"/>
  <c r="AC133" i="10"/>
  <c r="AC133" i="12" s="1"/>
  <c r="AC75" i="12"/>
  <c r="AF32" i="12"/>
  <c r="O17" i="12"/>
  <c r="N32" i="12"/>
  <c r="AA33" i="12"/>
  <c r="K35" i="12"/>
  <c r="AF73" i="12"/>
  <c r="E64" i="12"/>
  <c r="F122" i="12"/>
  <c r="I118" i="10"/>
  <c r="J118" i="10" s="1"/>
  <c r="O32" i="12"/>
  <c r="AE32" i="12"/>
  <c r="AG109" i="12"/>
  <c r="AD111" i="12"/>
  <c r="AD72" i="12"/>
  <c r="L113" i="12"/>
  <c r="AF115" i="12"/>
  <c r="M37" i="12"/>
  <c r="P128" i="10"/>
  <c r="P128" i="12" s="1"/>
  <c r="I50" i="12"/>
  <c r="I51" i="12"/>
  <c r="Z21" i="12"/>
  <c r="R123" i="10"/>
  <c r="S123" i="10" s="1"/>
  <c r="O23" i="12"/>
  <c r="O27" i="12"/>
  <c r="M130" i="10"/>
  <c r="K27" i="12"/>
  <c r="K57" i="12"/>
  <c r="U125" i="10"/>
  <c r="U60" i="12"/>
  <c r="U12" i="12"/>
  <c r="O151" i="10"/>
  <c r="M50" i="12"/>
  <c r="M83" i="12"/>
  <c r="M80" i="12"/>
  <c r="M88" i="12"/>
  <c r="W63" i="12"/>
  <c r="W39" i="12"/>
  <c r="W86" i="12"/>
  <c r="V13" i="12"/>
  <c r="T129" i="10"/>
  <c r="R94" i="12"/>
  <c r="AB42" i="12"/>
  <c r="AA113" i="12"/>
  <c r="AA110" i="12"/>
  <c r="T118" i="10"/>
  <c r="Q26" i="12"/>
  <c r="AE124" i="10"/>
  <c r="AE129" i="10"/>
  <c r="B127" i="10"/>
  <c r="L42" i="12"/>
  <c r="N118" i="12"/>
  <c r="P86" i="12"/>
  <c r="R33" i="12"/>
  <c r="L39" i="12"/>
  <c r="L109" i="12"/>
  <c r="Z112" i="12"/>
  <c r="E37" i="12"/>
  <c r="AD114" i="12"/>
  <c r="AG117" i="12"/>
  <c r="E125" i="12"/>
  <c r="X135" i="10"/>
  <c r="Z12" i="12"/>
  <c r="R125" i="10"/>
  <c r="R125" i="12" s="1"/>
  <c r="R122" i="10"/>
  <c r="S122" i="10" s="1"/>
  <c r="O11" i="12"/>
  <c r="O77" i="12"/>
  <c r="O50" i="12"/>
  <c r="K22" i="12"/>
  <c r="U52" i="12"/>
  <c r="M15" i="12"/>
  <c r="AF18" i="12"/>
  <c r="AF95" i="12"/>
  <c r="W113" i="10"/>
  <c r="AD22" i="12"/>
  <c r="M23" i="12"/>
  <c r="AF88" i="12"/>
  <c r="AB109" i="10"/>
  <c r="E58" i="12"/>
  <c r="E93" i="12"/>
  <c r="M14" i="12"/>
  <c r="M11" i="12"/>
  <c r="M7" i="12"/>
  <c r="AB110" i="10"/>
  <c r="AC115" i="12"/>
  <c r="I13" i="12"/>
  <c r="Z24" i="12"/>
  <c r="R24" i="12"/>
  <c r="S20" i="12"/>
  <c r="Q71" i="12"/>
  <c r="F32" i="12"/>
  <c r="H41" i="12"/>
  <c r="R113" i="10"/>
  <c r="R113" i="12" s="1"/>
  <c r="M129" i="10"/>
  <c r="AE26" i="12"/>
  <c r="AE12" i="12"/>
  <c r="AE9" i="12"/>
  <c r="K44" i="12"/>
  <c r="L120" i="12"/>
  <c r="V60" i="12"/>
  <c r="T96" i="12"/>
  <c r="T8" i="12"/>
  <c r="U108" i="10"/>
  <c r="H63" i="12"/>
  <c r="F38" i="12"/>
  <c r="N79" i="12"/>
  <c r="Z52" i="12"/>
  <c r="M123" i="10"/>
  <c r="AH115" i="10"/>
  <c r="AE28" i="12"/>
  <c r="AE14" i="12"/>
  <c r="U101" i="12"/>
  <c r="O115" i="12"/>
  <c r="AF27" i="12"/>
  <c r="W122" i="10"/>
  <c r="W122" i="12" s="1"/>
  <c r="W110" i="12"/>
  <c r="D87" i="12"/>
  <c r="AB18" i="12"/>
  <c r="G123" i="10"/>
  <c r="B120" i="10"/>
  <c r="D120" i="10" s="1"/>
  <c r="L33" i="12"/>
  <c r="B34" i="12"/>
  <c r="S8" i="12"/>
  <c r="E97" i="12"/>
  <c r="H50" i="12"/>
  <c r="H92" i="12"/>
  <c r="H85" i="12"/>
  <c r="Q133" i="12"/>
  <c r="K65" i="12"/>
  <c r="F115" i="12"/>
  <c r="C130" i="12"/>
  <c r="V61" i="12"/>
  <c r="F127" i="12"/>
  <c r="E43" i="12"/>
  <c r="G125" i="10"/>
  <c r="AE100" i="12"/>
  <c r="AE99" i="12"/>
  <c r="AE84" i="12"/>
  <c r="K9" i="12"/>
  <c r="U84" i="12"/>
  <c r="U48" i="12"/>
  <c r="O109" i="12"/>
  <c r="W74" i="12"/>
  <c r="W46" i="12"/>
  <c r="AF84" i="12"/>
  <c r="AF82" i="12"/>
  <c r="D102" i="12"/>
  <c r="T127" i="10"/>
  <c r="T79" i="12"/>
  <c r="AB84" i="12"/>
  <c r="E100" i="12"/>
  <c r="E99" i="12"/>
  <c r="AD10" i="12"/>
  <c r="Y9" i="12"/>
  <c r="Y57" i="12"/>
  <c r="Y99" i="12"/>
  <c r="Y38" i="12"/>
  <c r="Y14" i="12"/>
  <c r="C72" i="12"/>
  <c r="E120" i="12"/>
  <c r="AC129" i="12"/>
  <c r="Z57" i="12"/>
  <c r="Z93" i="12"/>
  <c r="Z99" i="12"/>
  <c r="Z23" i="12"/>
  <c r="K123" i="12"/>
  <c r="B117" i="10"/>
  <c r="D117" i="10" s="1"/>
  <c r="W44" i="12"/>
  <c r="W67" i="12"/>
  <c r="AF87" i="12"/>
  <c r="AF86" i="12"/>
  <c r="B131" i="10"/>
  <c r="AB55" i="12"/>
  <c r="S39" i="12"/>
  <c r="Q69" i="12"/>
  <c r="E34" i="12"/>
  <c r="AD17" i="12"/>
  <c r="AD14" i="12"/>
  <c r="AD12" i="12"/>
  <c r="AC77" i="12"/>
  <c r="F69" i="12"/>
  <c r="AD33" i="12"/>
  <c r="N69" i="12"/>
  <c r="AC71" i="12"/>
  <c r="AF34" i="12"/>
  <c r="M38" i="12"/>
  <c r="E63" i="12"/>
  <c r="G7" i="12"/>
  <c r="Z27" i="12"/>
  <c r="S119" i="10"/>
  <c r="U71" i="12"/>
  <c r="U73" i="12"/>
  <c r="M13" i="12"/>
  <c r="M8" i="12"/>
  <c r="R77" i="12"/>
  <c r="R100" i="12"/>
  <c r="F93" i="12"/>
  <c r="AC120" i="12"/>
  <c r="AC40" i="12"/>
  <c r="AC110" i="12"/>
  <c r="X99" i="12"/>
  <c r="AG111" i="12"/>
  <c r="AF72" i="12"/>
  <c r="AA38" i="12"/>
  <c r="AF38" i="12"/>
  <c r="F67" i="12"/>
  <c r="AE35" i="12"/>
  <c r="L145" i="10"/>
  <c r="W85" i="12"/>
  <c r="W61" i="12"/>
  <c r="AF89" i="12"/>
  <c r="W111" i="10"/>
  <c r="AA109" i="12"/>
  <c r="S64" i="12"/>
  <c r="Q49" i="12"/>
  <c r="Q96" i="12"/>
  <c r="AB128" i="10"/>
  <c r="AA52" i="12"/>
  <c r="AA51" i="12"/>
  <c r="AA46" i="12"/>
  <c r="G133" i="10"/>
  <c r="F21" i="12"/>
  <c r="F54" i="12"/>
  <c r="F51" i="12"/>
  <c r="F50" i="12"/>
  <c r="F47" i="12"/>
  <c r="H32" i="12"/>
  <c r="AE137" i="10"/>
  <c r="AE137" i="12" s="1"/>
  <c r="AC150" i="10"/>
  <c r="C40" i="12"/>
  <c r="C77" i="12"/>
  <c r="C7" i="12"/>
  <c r="C123" i="12"/>
  <c r="C46" i="12"/>
  <c r="B72" i="12"/>
  <c r="B61" i="12"/>
  <c r="C117" i="12"/>
  <c r="B29" i="12"/>
  <c r="C116" i="12"/>
  <c r="C110" i="12"/>
  <c r="Q122" i="11"/>
  <c r="Q122" i="12" s="1"/>
  <c r="N64" i="12"/>
  <c r="M31" i="12"/>
  <c r="O111" i="11"/>
  <c r="O138" i="11" s="1"/>
  <c r="K38" i="12"/>
  <c r="T137" i="11"/>
  <c r="V69" i="12"/>
  <c r="K120" i="11"/>
  <c r="M120" i="11" s="1"/>
  <c r="J53" i="12"/>
  <c r="R11" i="12"/>
  <c r="U36" i="12"/>
  <c r="V29" i="12"/>
  <c r="R61" i="12"/>
  <c r="R130" i="11"/>
  <c r="R130" i="12" s="1"/>
  <c r="AA149" i="11"/>
  <c r="AA149" i="12" s="1"/>
  <c r="V35" i="11"/>
  <c r="W112" i="11" s="1"/>
  <c r="W121" i="11"/>
  <c r="AE137" i="11"/>
  <c r="AH130" i="11"/>
  <c r="AH133" i="11"/>
  <c r="H53" i="12"/>
  <c r="X31" i="12"/>
  <c r="B32" i="12"/>
  <c r="Y63" i="12"/>
  <c r="K137" i="12"/>
  <c r="O70" i="12"/>
  <c r="AH125" i="11"/>
  <c r="C58" i="12"/>
  <c r="B125" i="11"/>
  <c r="U45" i="12"/>
  <c r="AA135" i="12"/>
  <c r="AC46" i="12"/>
  <c r="X38" i="12"/>
  <c r="W125" i="11"/>
  <c r="O37" i="12"/>
  <c r="AG127" i="12"/>
  <c r="AG126" i="12"/>
  <c r="T48" i="12"/>
  <c r="J79" i="12"/>
  <c r="O60" i="12"/>
  <c r="U69" i="12"/>
  <c r="N136" i="11"/>
  <c r="N151" i="11" s="1"/>
  <c r="L78" i="12"/>
  <c r="AG135" i="11"/>
  <c r="AH135" i="11" s="1"/>
  <c r="AH135" i="12" s="1"/>
  <c r="AF77" i="12"/>
  <c r="AD128" i="11"/>
  <c r="AD128" i="12" s="1"/>
  <c r="AD70" i="12"/>
  <c r="C114" i="11"/>
  <c r="C138" i="11" s="1"/>
  <c r="C37" i="12"/>
  <c r="AF124" i="12"/>
  <c r="AA90" i="12"/>
  <c r="H29" i="12"/>
  <c r="H30" i="12"/>
  <c r="AH124" i="11"/>
  <c r="AH124" i="12" s="1"/>
  <c r="E92" i="12"/>
  <c r="N110" i="11"/>
  <c r="N110" i="12" s="1"/>
  <c r="H65" i="12"/>
  <c r="I111" i="11"/>
  <c r="P137" i="11"/>
  <c r="K74" i="12"/>
  <c r="L34" i="12"/>
  <c r="R137" i="11"/>
  <c r="S137" i="11" s="1"/>
  <c r="M22" i="12"/>
  <c r="W12" i="12"/>
  <c r="AE82" i="12"/>
  <c r="AE81" i="12"/>
  <c r="K56" i="12"/>
  <c r="K62" i="12"/>
  <c r="U85" i="12"/>
  <c r="V44" i="12"/>
  <c r="V81" i="12"/>
  <c r="W119" i="11"/>
  <c r="AA27" i="12"/>
  <c r="S99" i="12"/>
  <c r="Q89" i="12"/>
  <c r="AC26" i="12"/>
  <c r="C52" i="12"/>
  <c r="C57" i="12"/>
  <c r="X76" i="12"/>
  <c r="Q78" i="12"/>
  <c r="D38" i="12"/>
  <c r="P87" i="12"/>
  <c r="U126" i="11"/>
  <c r="N66" i="12"/>
  <c r="L41" i="12"/>
  <c r="K41" i="12"/>
  <c r="U21" i="12"/>
  <c r="AH127" i="11"/>
  <c r="AG149" i="11"/>
  <c r="AC32" i="12"/>
  <c r="AE33" i="12"/>
  <c r="M67" i="12"/>
  <c r="N75" i="12"/>
  <c r="X119" i="11"/>
  <c r="AB8" i="12"/>
  <c r="M132" i="11"/>
  <c r="AF21" i="12"/>
  <c r="N27" i="12"/>
  <c r="AB11" i="12"/>
  <c r="H18" i="12"/>
  <c r="B37" i="12"/>
  <c r="D66" i="12"/>
  <c r="F57" i="12"/>
  <c r="AC33" i="12"/>
  <c r="AC39" i="12"/>
  <c r="AC43" i="12"/>
  <c r="AD13" i="12"/>
  <c r="N137" i="12"/>
  <c r="P70" i="12"/>
  <c r="K24" i="12"/>
  <c r="AE85" i="12"/>
  <c r="K87" i="12"/>
  <c r="U30" i="12"/>
  <c r="U55" i="12"/>
  <c r="AF59" i="12"/>
  <c r="Q95" i="12"/>
  <c r="F29" i="12"/>
  <c r="G135" i="11"/>
  <c r="H72" i="12"/>
  <c r="AD85" i="12"/>
  <c r="K98" i="12"/>
  <c r="AC38" i="12"/>
  <c r="AH119" i="11"/>
  <c r="AC117" i="11"/>
  <c r="AC117" i="12" s="1"/>
  <c r="X136" i="11"/>
  <c r="X136" i="12" s="1"/>
  <c r="O122" i="12"/>
  <c r="R16" i="12"/>
  <c r="AF56" i="12"/>
  <c r="F26" i="12"/>
  <c r="AB16" i="12"/>
  <c r="S38" i="12"/>
  <c r="Y32" i="12"/>
  <c r="Z89" i="12"/>
  <c r="Z96" i="12"/>
  <c r="W73" i="12"/>
  <c r="D72" i="12"/>
  <c r="R45" i="12"/>
  <c r="R30" i="12"/>
  <c r="S88" i="12"/>
  <c r="Q74" i="12"/>
  <c r="AA101" i="12"/>
  <c r="H87" i="12"/>
  <c r="AC83" i="12"/>
  <c r="X40" i="12"/>
  <c r="X86" i="12"/>
  <c r="X96" i="12"/>
  <c r="B60" i="12"/>
  <c r="Y62" i="12"/>
  <c r="P68" i="12"/>
  <c r="AE58" i="12"/>
  <c r="W97" i="12"/>
  <c r="AG124" i="12"/>
  <c r="V71" i="12"/>
  <c r="D75" i="12"/>
  <c r="S90" i="12"/>
  <c r="E137" i="12"/>
  <c r="AD58" i="12"/>
  <c r="O71" i="12"/>
  <c r="I44" i="12"/>
  <c r="I54" i="12"/>
  <c r="I90" i="12"/>
  <c r="Z59" i="12"/>
  <c r="O98" i="12"/>
  <c r="O87" i="12"/>
  <c r="J102" i="12"/>
  <c r="O20" i="12"/>
  <c r="AE51" i="12"/>
  <c r="K82" i="12"/>
  <c r="K94" i="12"/>
  <c r="U40" i="12"/>
  <c r="U64" i="12"/>
  <c r="U83" i="12"/>
  <c r="U94" i="12"/>
  <c r="U98" i="12"/>
  <c r="M55" i="12"/>
  <c r="W32" i="12"/>
  <c r="W55" i="12"/>
  <c r="W95" i="12"/>
  <c r="AF30" i="12"/>
  <c r="AH137" i="11"/>
  <c r="J25" i="12"/>
  <c r="V83" i="12"/>
  <c r="D45" i="12"/>
  <c r="D42" i="12"/>
  <c r="D81" i="12"/>
  <c r="D74" i="12"/>
  <c r="D96" i="12"/>
  <c r="D95" i="12"/>
  <c r="D92" i="12"/>
  <c r="T78" i="12"/>
  <c r="T61" i="12"/>
  <c r="T100" i="12"/>
  <c r="R51" i="12"/>
  <c r="R69" i="12"/>
  <c r="R82" i="12"/>
  <c r="AB85" i="12"/>
  <c r="AB112" i="11"/>
  <c r="S66" i="12"/>
  <c r="U137" i="11"/>
  <c r="U117" i="11"/>
  <c r="U110" i="11"/>
  <c r="Q87" i="12"/>
  <c r="Z127" i="12"/>
  <c r="AA91" i="12"/>
  <c r="AB137" i="11"/>
  <c r="F81" i="12"/>
  <c r="C44" i="12"/>
  <c r="F7" i="12"/>
  <c r="C96" i="12"/>
  <c r="Q19" i="12"/>
  <c r="E44" i="12"/>
  <c r="E126" i="12"/>
  <c r="H38" i="12"/>
  <c r="H51" i="12"/>
  <c r="H80" i="12"/>
  <c r="H89" i="12"/>
  <c r="AC54" i="12"/>
  <c r="W123" i="11"/>
  <c r="W148" i="11" s="1"/>
  <c r="H13" i="12"/>
  <c r="D50" i="12"/>
  <c r="E12" i="12"/>
  <c r="X47" i="12"/>
  <c r="B47" i="12"/>
  <c r="B102" i="12"/>
  <c r="G91" i="12"/>
  <c r="J81" i="12"/>
  <c r="AF122" i="12"/>
  <c r="AE57" i="12"/>
  <c r="U74" i="12"/>
  <c r="W51" i="12"/>
  <c r="W50" i="12"/>
  <c r="W81" i="12"/>
  <c r="AF101" i="12"/>
  <c r="V57" i="12"/>
  <c r="D41" i="12"/>
  <c r="D56" i="12"/>
  <c r="AB87" i="12"/>
  <c r="Q70" i="12"/>
  <c r="AC87" i="12"/>
  <c r="X37" i="12"/>
  <c r="X83" i="12"/>
  <c r="Y50" i="12"/>
  <c r="L85" i="12"/>
  <c r="P39" i="12"/>
  <c r="G61" i="12"/>
  <c r="G90" i="12"/>
  <c r="Z42" i="12"/>
  <c r="Z83" i="12"/>
  <c r="AE88" i="12"/>
  <c r="K92" i="12"/>
  <c r="U62" i="12"/>
  <c r="J74" i="12"/>
  <c r="M70" i="12"/>
  <c r="AE66" i="12"/>
  <c r="AF69" i="12"/>
  <c r="O36" i="12"/>
  <c r="E117" i="12"/>
  <c r="I53" i="12"/>
  <c r="I10" i="12"/>
  <c r="I121" i="11"/>
  <c r="J121" i="11" s="1"/>
  <c r="O93" i="12"/>
  <c r="J96" i="12"/>
  <c r="C20" i="12"/>
  <c r="AD9" i="12"/>
  <c r="W116" i="10"/>
  <c r="W112" i="10"/>
  <c r="C33" i="12"/>
  <c r="AB32" i="12"/>
  <c r="AC79" i="12"/>
  <c r="AB33" i="12"/>
  <c r="F35" i="12"/>
  <c r="AC137" i="12"/>
  <c r="U76" i="12"/>
  <c r="AD18" i="12"/>
  <c r="H33" i="12"/>
  <c r="Y22" i="12"/>
  <c r="W115" i="10"/>
  <c r="W115" i="12" s="1"/>
  <c r="C21" i="12"/>
  <c r="AA34" i="12"/>
  <c r="F112" i="12"/>
  <c r="O134" i="12"/>
  <c r="I115" i="10"/>
  <c r="J115" i="10" s="1"/>
  <c r="W14" i="12"/>
  <c r="I48" i="12"/>
  <c r="Q25" i="12"/>
  <c r="O39" i="12"/>
  <c r="J55" i="12"/>
  <c r="J30" i="12"/>
  <c r="AF149" i="10"/>
  <c r="AF137" i="12"/>
  <c r="AF131" i="12"/>
  <c r="AF128" i="12"/>
  <c r="AF126" i="12"/>
  <c r="L115" i="12"/>
  <c r="K50" i="12"/>
  <c r="K12" i="12"/>
  <c r="K16" i="12"/>
  <c r="U96" i="12"/>
  <c r="U90" i="12"/>
  <c r="P132" i="10"/>
  <c r="P132" i="12" s="1"/>
  <c r="M48" i="12"/>
  <c r="M43" i="12"/>
  <c r="M54" i="12"/>
  <c r="D18" i="12"/>
  <c r="W62" i="12"/>
  <c r="W78" i="12"/>
  <c r="W101" i="12"/>
  <c r="AF81" i="12"/>
  <c r="AF50" i="12"/>
  <c r="AF49" i="12"/>
  <c r="AG120" i="12"/>
  <c r="L15" i="12"/>
  <c r="F9" i="12"/>
  <c r="V85" i="12"/>
  <c r="V37" i="12"/>
  <c r="V70" i="12"/>
  <c r="D98" i="12"/>
  <c r="T51" i="12"/>
  <c r="T58" i="12"/>
  <c r="T42" i="12"/>
  <c r="R95" i="12"/>
  <c r="R62" i="12"/>
  <c r="AB88" i="12"/>
  <c r="AA118" i="12"/>
  <c r="AB100" i="12"/>
  <c r="F91" i="12"/>
  <c r="F17" i="12"/>
  <c r="C29" i="12"/>
  <c r="N28" i="12"/>
  <c r="C9" i="12"/>
  <c r="E62" i="12"/>
  <c r="H62" i="12"/>
  <c r="H93" i="12"/>
  <c r="AC99" i="12"/>
  <c r="X58" i="12"/>
  <c r="B69" i="12"/>
  <c r="N46" i="12"/>
  <c r="P74" i="12"/>
  <c r="C15" i="12"/>
  <c r="K109" i="12"/>
  <c r="W127" i="10"/>
  <c r="W127" i="12" s="1"/>
  <c r="F10" i="12"/>
  <c r="F109" i="11"/>
  <c r="F109" i="12" s="1"/>
  <c r="R31" i="12"/>
  <c r="AA69" i="12"/>
  <c r="E118" i="12"/>
  <c r="G45" i="12"/>
  <c r="J46" i="12"/>
  <c r="AD11" i="12"/>
  <c r="AE45" i="12"/>
  <c r="R109" i="10"/>
  <c r="S109" i="10" s="1"/>
  <c r="E41" i="12"/>
  <c r="V33" i="12"/>
  <c r="F39" i="12"/>
  <c r="AA119" i="11"/>
  <c r="AA119" i="12" s="1"/>
  <c r="I135" i="11"/>
  <c r="J135" i="11" s="1"/>
  <c r="Z48" i="12"/>
  <c r="Z75" i="12"/>
  <c r="O54" i="12"/>
  <c r="O16" i="12"/>
  <c r="K133" i="12"/>
  <c r="AE36" i="12"/>
  <c r="AF111" i="12"/>
  <c r="AF109" i="12"/>
  <c r="L129" i="12"/>
  <c r="L125" i="12"/>
  <c r="U99" i="12"/>
  <c r="U66" i="12"/>
  <c r="M87" i="12"/>
  <c r="M62" i="12"/>
  <c r="AD16" i="12"/>
  <c r="W93" i="12"/>
  <c r="W20" i="12"/>
  <c r="W91" i="12"/>
  <c r="V99" i="12"/>
  <c r="D90" i="12"/>
  <c r="T85" i="12"/>
  <c r="T84" i="12"/>
  <c r="T25" i="12"/>
  <c r="R28" i="12"/>
  <c r="AB62" i="12"/>
  <c r="S46" i="12"/>
  <c r="Q22" i="12"/>
  <c r="AA93" i="12"/>
  <c r="F86" i="12"/>
  <c r="F136" i="12"/>
  <c r="B11" i="12"/>
  <c r="AD7" i="12"/>
  <c r="E35" i="12"/>
  <c r="H97" i="12"/>
  <c r="AC60" i="12"/>
  <c r="X78" i="12"/>
  <c r="X73" i="12"/>
  <c r="X88" i="12"/>
  <c r="B46" i="12"/>
  <c r="B92" i="12"/>
  <c r="AD89" i="12"/>
  <c r="Y65" i="12"/>
  <c r="Y96" i="12"/>
  <c r="N45" i="12"/>
  <c r="N96" i="12"/>
  <c r="P78" i="12"/>
  <c r="P22" i="12"/>
  <c r="S79" i="12"/>
  <c r="AB72" i="12"/>
  <c r="V79" i="12"/>
  <c r="J32" i="12"/>
  <c r="AA115" i="11"/>
  <c r="AA115" i="12" s="1"/>
  <c r="L119" i="12"/>
  <c r="C38" i="12"/>
  <c r="F116" i="12"/>
  <c r="E68" i="12"/>
  <c r="AA42" i="12"/>
  <c r="R47" i="12"/>
  <c r="I134" i="11"/>
  <c r="J134" i="11" s="1"/>
  <c r="I19" i="12"/>
  <c r="G81" i="12"/>
  <c r="Z85" i="12"/>
  <c r="X114" i="11"/>
  <c r="Z26" i="12"/>
  <c r="AF83" i="12"/>
  <c r="O26" i="12"/>
  <c r="J85" i="12"/>
  <c r="J101" i="12"/>
  <c r="J61" i="12"/>
  <c r="AF80" i="12"/>
  <c r="AF125" i="12"/>
  <c r="K46" i="12"/>
  <c r="K58" i="12"/>
  <c r="M98" i="12"/>
  <c r="M95" i="12"/>
  <c r="Z137" i="12"/>
  <c r="U19" i="12"/>
  <c r="D22" i="12"/>
  <c r="S85" i="12"/>
  <c r="G120" i="10"/>
  <c r="G118" i="10"/>
  <c r="E101" i="12"/>
  <c r="E10" i="12"/>
  <c r="X80" i="12"/>
  <c r="N49" i="12"/>
  <c r="P82" i="12"/>
  <c r="O15" i="12"/>
  <c r="K45" i="12"/>
  <c r="U86" i="12"/>
  <c r="AF54" i="12"/>
  <c r="R116" i="11"/>
  <c r="S116" i="11" s="1"/>
  <c r="I99" i="12"/>
  <c r="V22" i="12"/>
  <c r="Z126" i="11"/>
  <c r="AA68" i="12"/>
  <c r="AF43" i="12"/>
  <c r="AE67" i="12"/>
  <c r="AE79" i="12"/>
  <c r="AB36" i="12"/>
  <c r="J37" i="12"/>
  <c r="L118" i="12"/>
  <c r="V42" i="12"/>
  <c r="AF127" i="12"/>
  <c r="AH122" i="10"/>
  <c r="I38" i="12"/>
  <c r="Z55" i="12"/>
  <c r="K7" i="12"/>
  <c r="O59" i="12"/>
  <c r="M124" i="10"/>
  <c r="AG136" i="10"/>
  <c r="AG136" i="12" s="1"/>
  <c r="AF78" i="12"/>
  <c r="K10" i="12"/>
  <c r="AE69" i="12"/>
  <c r="AF40" i="12"/>
  <c r="K42" i="12"/>
  <c r="AH126" i="10"/>
  <c r="U115" i="11"/>
  <c r="M76" i="12"/>
  <c r="AF68" i="12"/>
  <c r="AE39" i="12"/>
  <c r="K66" i="12"/>
  <c r="J125" i="10"/>
  <c r="W28" i="12"/>
  <c r="U135" i="10"/>
  <c r="U77" i="12"/>
  <c r="J68" i="12"/>
  <c r="C68" i="12"/>
  <c r="M42" i="12"/>
  <c r="L124" i="12"/>
  <c r="D77" i="12"/>
  <c r="I70" i="12"/>
  <c r="I87" i="12"/>
  <c r="X116" i="11"/>
  <c r="O55" i="12"/>
  <c r="K117" i="12"/>
  <c r="J49" i="12"/>
  <c r="M71" i="12"/>
  <c r="J77" i="12"/>
  <c r="AE73" i="12"/>
  <c r="I95" i="12"/>
  <c r="H113" i="12"/>
  <c r="Z46" i="12"/>
  <c r="O81" i="12"/>
  <c r="M118" i="10"/>
  <c r="J88" i="12"/>
  <c r="J97" i="12"/>
  <c r="J52" i="12"/>
  <c r="J34" i="12"/>
  <c r="AF85" i="12"/>
  <c r="R93" i="12"/>
  <c r="X112" i="10"/>
  <c r="X121" i="11"/>
  <c r="Y121" i="11" s="1"/>
  <c r="O84" i="12"/>
  <c r="J51" i="12"/>
  <c r="K136" i="12"/>
  <c r="U112" i="10"/>
  <c r="S16" i="12"/>
  <c r="J7" i="12"/>
  <c r="U49" i="12"/>
  <c r="V93" i="12"/>
  <c r="V21" i="12"/>
  <c r="O119" i="12"/>
  <c r="I12" i="12"/>
  <c r="G42" i="12"/>
  <c r="Z58" i="12"/>
  <c r="X122" i="11"/>
  <c r="Y122" i="11" s="1"/>
  <c r="X118" i="11"/>
  <c r="J80" i="12"/>
  <c r="K52" i="12"/>
  <c r="K101" i="12"/>
  <c r="K51" i="12"/>
  <c r="U65" i="12"/>
  <c r="M101" i="12"/>
  <c r="M60" i="12"/>
  <c r="O124" i="12"/>
  <c r="AF46" i="12"/>
  <c r="W38" i="12"/>
  <c r="W57" i="12"/>
  <c r="W80" i="12"/>
  <c r="AF98" i="12"/>
  <c r="AF61" i="12"/>
  <c r="Q30" i="12"/>
  <c r="V63" i="12"/>
  <c r="W113" i="11"/>
  <c r="Y113" i="11" s="1"/>
  <c r="D55" i="12"/>
  <c r="AB91" i="12"/>
  <c r="V28" i="12"/>
  <c r="AE50" i="12"/>
  <c r="K47" i="12"/>
  <c r="T134" i="10"/>
  <c r="T134" i="12" s="1"/>
  <c r="T63" i="12"/>
  <c r="X20" i="12"/>
  <c r="U14" i="12"/>
  <c r="M122" i="10"/>
  <c r="L131" i="12"/>
  <c r="L128" i="12"/>
  <c r="M126" i="11"/>
  <c r="L135" i="12"/>
  <c r="U81" i="12"/>
  <c r="U75" i="12"/>
  <c r="U91" i="12"/>
  <c r="U67" i="12"/>
  <c r="W37" i="12"/>
  <c r="AA13" i="12"/>
  <c r="W42" i="12"/>
  <c r="X126" i="11"/>
  <c r="W19" i="12"/>
  <c r="AF44" i="12"/>
  <c r="AF90" i="12"/>
  <c r="AF12" i="12"/>
  <c r="I24" i="12"/>
  <c r="J17" i="12"/>
  <c r="V41" i="12"/>
  <c r="V87" i="12"/>
  <c r="V45" i="12"/>
  <c r="V7" i="12"/>
  <c r="V101" i="12"/>
  <c r="V52" i="12"/>
  <c r="D13" i="12"/>
  <c r="D30" i="12"/>
  <c r="T112" i="10"/>
  <c r="T82" i="12"/>
  <c r="T49" i="12"/>
  <c r="T110" i="11"/>
  <c r="R26" i="12"/>
  <c r="V10" i="12"/>
  <c r="S7" i="12"/>
  <c r="R70" i="12"/>
  <c r="R87" i="12"/>
  <c r="R98" i="12"/>
  <c r="AB98" i="12"/>
  <c r="V84" i="12"/>
  <c r="T55" i="12"/>
  <c r="AB82" i="12"/>
  <c r="B63" i="12"/>
  <c r="T39" i="12"/>
  <c r="T133" i="11"/>
  <c r="R46" i="12"/>
  <c r="AB52" i="12"/>
  <c r="S33" i="12"/>
  <c r="S56" i="12"/>
  <c r="S87" i="12"/>
  <c r="S72" i="12"/>
  <c r="Q94" i="12"/>
  <c r="Q102" i="12"/>
  <c r="F99" i="12"/>
  <c r="F110" i="12"/>
  <c r="C99" i="12"/>
  <c r="C111" i="12"/>
  <c r="E51" i="12"/>
  <c r="E96" i="12"/>
  <c r="E136" i="12"/>
  <c r="H84" i="12"/>
  <c r="H20" i="12"/>
  <c r="AE118" i="10"/>
  <c r="X74" i="12"/>
  <c r="X72" i="12"/>
  <c r="AD57" i="12"/>
  <c r="AD87" i="12"/>
  <c r="Y51" i="12"/>
  <c r="Y88" i="12"/>
  <c r="Y66" i="12"/>
  <c r="N60" i="12"/>
  <c r="N122" i="12"/>
  <c r="Y21" i="12"/>
  <c r="N57" i="12"/>
  <c r="L94" i="12"/>
  <c r="B54" i="12"/>
  <c r="AA48" i="12"/>
  <c r="X25" i="12"/>
  <c r="C47" i="12"/>
  <c r="C95" i="12"/>
  <c r="X48" i="12"/>
  <c r="AB96" i="12"/>
  <c r="AB124" i="11"/>
  <c r="AB61" i="12"/>
  <c r="AB59" i="12"/>
  <c r="AB58" i="12"/>
  <c r="AB56" i="12"/>
  <c r="S43" i="12"/>
  <c r="S80" i="12"/>
  <c r="S50" i="12"/>
  <c r="U128" i="11"/>
  <c r="V128" i="11" s="1"/>
  <c r="Q92" i="12"/>
  <c r="Q65" i="12"/>
  <c r="Q88" i="12"/>
  <c r="T115" i="11"/>
  <c r="Q77" i="12"/>
  <c r="T108" i="11"/>
  <c r="V108" i="11" s="1"/>
  <c r="AA57" i="12"/>
  <c r="AB135" i="11"/>
  <c r="AB134" i="11"/>
  <c r="AB132" i="11"/>
  <c r="AA73" i="12"/>
  <c r="AB129" i="11"/>
  <c r="Z128" i="12"/>
  <c r="G117" i="10"/>
  <c r="F44" i="12"/>
  <c r="F92" i="12"/>
  <c r="F56" i="12"/>
  <c r="F55" i="12"/>
  <c r="F75" i="12"/>
  <c r="C30" i="12"/>
  <c r="C53" i="12"/>
  <c r="C145" i="10"/>
  <c r="C81" i="12"/>
  <c r="C98" i="12"/>
  <c r="C102" i="12"/>
  <c r="C139" i="11"/>
  <c r="C80" i="12"/>
  <c r="C109" i="12"/>
  <c r="C59" i="12"/>
  <c r="D61" i="12"/>
  <c r="AB26" i="12"/>
  <c r="D14" i="12"/>
  <c r="AF10" i="12"/>
  <c r="G124" i="10"/>
  <c r="E46" i="12"/>
  <c r="E59" i="12"/>
  <c r="E102" i="12"/>
  <c r="E21" i="12"/>
  <c r="E29" i="12"/>
  <c r="I133" i="11"/>
  <c r="J133" i="11" s="1"/>
  <c r="AC101" i="12"/>
  <c r="AC123" i="12"/>
  <c r="X67" i="12"/>
  <c r="X71" i="12"/>
  <c r="X97" i="12"/>
  <c r="X45" i="12"/>
  <c r="X56" i="12"/>
  <c r="X39" i="12"/>
  <c r="X35" i="12"/>
  <c r="B78" i="12"/>
  <c r="W36" i="12"/>
  <c r="AE120" i="10"/>
  <c r="AD41" i="12"/>
  <c r="AD119" i="12"/>
  <c r="AD115" i="12"/>
  <c r="F48" i="12"/>
  <c r="W27" i="12"/>
  <c r="Y44" i="12"/>
  <c r="D17" i="12"/>
  <c r="N61" i="12"/>
  <c r="N85" i="12"/>
  <c r="N80" i="12"/>
  <c r="N89" i="12"/>
  <c r="L49" i="12"/>
  <c r="L51" i="12"/>
  <c r="L61" i="12"/>
  <c r="N125" i="12"/>
  <c r="N123" i="12"/>
  <c r="P18" i="12"/>
  <c r="P98" i="12"/>
  <c r="P97" i="12"/>
  <c r="N24" i="12"/>
  <c r="AB28" i="12"/>
  <c r="X27" i="12"/>
  <c r="C108" i="12"/>
  <c r="I84" i="12"/>
  <c r="O137" i="10"/>
  <c r="O137" i="12" s="1"/>
  <c r="M79" i="12"/>
  <c r="K111" i="11"/>
  <c r="K111" i="12" s="1"/>
  <c r="AF139" i="11"/>
  <c r="S70" i="12"/>
  <c r="D33" i="12"/>
  <c r="AA70" i="12"/>
  <c r="F72" i="12"/>
  <c r="C63" i="12"/>
  <c r="O67" i="12"/>
  <c r="AF11" i="12"/>
  <c r="Z68" i="12"/>
  <c r="Z49" i="12"/>
  <c r="F129" i="11"/>
  <c r="F129" i="12" s="1"/>
  <c r="F71" i="12"/>
  <c r="J71" i="12"/>
  <c r="AF113" i="11"/>
  <c r="AF146" i="11" s="1"/>
  <c r="O40" i="12"/>
  <c r="E31" i="12"/>
  <c r="O150" i="11"/>
  <c r="F133" i="11"/>
  <c r="G133" i="11" s="1"/>
  <c r="O89" i="12"/>
  <c r="AD108" i="12"/>
  <c r="AD138" i="11"/>
  <c r="G36" i="12"/>
  <c r="G18" i="12"/>
  <c r="Z91" i="12"/>
  <c r="AE123" i="11"/>
  <c r="AD43" i="12"/>
  <c r="Z147" i="11"/>
  <c r="U116" i="11"/>
  <c r="V116" i="11" s="1"/>
  <c r="R135" i="11"/>
  <c r="R135" i="12" s="1"/>
  <c r="AF118" i="11"/>
  <c r="AF118" i="12" s="1"/>
  <c r="F40" i="12"/>
  <c r="AF150" i="11"/>
  <c r="L127" i="12"/>
  <c r="AE90" i="12"/>
  <c r="Z133" i="11"/>
  <c r="AA75" i="12"/>
  <c r="E112" i="11"/>
  <c r="E112" i="12" s="1"/>
  <c r="AB121" i="11"/>
  <c r="Q108" i="12"/>
  <c r="L77" i="12"/>
  <c r="M12" i="12"/>
  <c r="I88" i="12"/>
  <c r="G54" i="12"/>
  <c r="G55" i="12"/>
  <c r="Z32" i="12"/>
  <c r="U125" i="11"/>
  <c r="K70" i="12"/>
  <c r="K33" i="12"/>
  <c r="AD36" i="12"/>
  <c r="K72" i="12"/>
  <c r="N40" i="12"/>
  <c r="F117" i="12"/>
  <c r="X42" i="12"/>
  <c r="W68" i="12"/>
  <c r="C121" i="12"/>
  <c r="G41" i="12"/>
  <c r="H118" i="11"/>
  <c r="H118" i="12" s="1"/>
  <c r="L136" i="11"/>
  <c r="L136" i="12" s="1"/>
  <c r="K78" i="12"/>
  <c r="AC111" i="10"/>
  <c r="AC34" i="12"/>
  <c r="AC124" i="11"/>
  <c r="AC124" i="12" s="1"/>
  <c r="AC66" i="12"/>
  <c r="B128" i="11"/>
  <c r="D128" i="11" s="1"/>
  <c r="AD109" i="12"/>
  <c r="M127" i="11"/>
  <c r="AH114" i="11"/>
  <c r="AC121" i="12"/>
  <c r="M33" i="12"/>
  <c r="F78" i="12"/>
  <c r="AC76" i="12"/>
  <c r="O139" i="11"/>
  <c r="P121" i="11"/>
  <c r="Q42" i="12"/>
  <c r="I16" i="12"/>
  <c r="C10" i="12"/>
  <c r="I32" i="12"/>
  <c r="I35" i="12"/>
  <c r="G44" i="12"/>
  <c r="G96" i="12"/>
  <c r="G30" i="12"/>
  <c r="Z61" i="12"/>
  <c r="Z73" i="12"/>
  <c r="Z10" i="12"/>
  <c r="L130" i="12"/>
  <c r="S69" i="12"/>
  <c r="Z138" i="10"/>
  <c r="P130" i="11"/>
  <c r="P130" i="12" s="1"/>
  <c r="O110" i="12"/>
  <c r="G39" i="12"/>
  <c r="I65" i="12"/>
  <c r="G17" i="12"/>
  <c r="Z97" i="12"/>
  <c r="K125" i="12"/>
  <c r="K149" i="11"/>
  <c r="M108" i="10"/>
  <c r="J92" i="12"/>
  <c r="AE55" i="12"/>
  <c r="C64" i="12"/>
  <c r="I56" i="12"/>
  <c r="C79" i="12"/>
  <c r="O108" i="12"/>
  <c r="K67" i="12"/>
  <c r="O101" i="12"/>
  <c r="O53" i="12"/>
  <c r="AF9" i="12"/>
  <c r="AE89" i="12"/>
  <c r="AE83" i="12"/>
  <c r="G82" i="12"/>
  <c r="Z72" i="12"/>
  <c r="Z31" i="12"/>
  <c r="Z74" i="12"/>
  <c r="O102" i="12"/>
  <c r="J82" i="12"/>
  <c r="T9" i="12"/>
  <c r="K81" i="12"/>
  <c r="K84" i="12"/>
  <c r="U35" i="12"/>
  <c r="G47" i="12"/>
  <c r="Z70" i="12"/>
  <c r="Z54" i="12"/>
  <c r="Z79" i="12"/>
  <c r="Z87" i="12"/>
  <c r="Z45" i="12"/>
  <c r="O49" i="12"/>
  <c r="J99" i="12"/>
  <c r="K126" i="12"/>
  <c r="AE48" i="12"/>
  <c r="U132" i="10"/>
  <c r="U132" i="12" s="1"/>
  <c r="AE68" i="12"/>
  <c r="K43" i="12"/>
  <c r="M78" i="12"/>
  <c r="P120" i="11"/>
  <c r="J67" i="12"/>
  <c r="Z7" i="12"/>
  <c r="R117" i="10"/>
  <c r="S117" i="10" s="1"/>
  <c r="G28" i="12"/>
  <c r="AF16" i="12"/>
  <c r="O43" i="12"/>
  <c r="O86" i="12"/>
  <c r="O92" i="12"/>
  <c r="O62" i="12"/>
  <c r="M113" i="10"/>
  <c r="AE54" i="12"/>
  <c r="AE97" i="12"/>
  <c r="AE96" i="12"/>
  <c r="AE27" i="12"/>
  <c r="L150" i="10"/>
  <c r="M135" i="10"/>
  <c r="K135" i="12"/>
  <c r="T66" i="12"/>
  <c r="L138" i="10"/>
  <c r="O148" i="10"/>
  <c r="W47" i="12"/>
  <c r="AF29" i="12"/>
  <c r="V76" i="12"/>
  <c r="D67" i="12"/>
  <c r="D93" i="12"/>
  <c r="R52" i="12"/>
  <c r="R29" i="12"/>
  <c r="R76" i="12"/>
  <c r="R101" i="12"/>
  <c r="AA146" i="10"/>
  <c r="S49" i="12"/>
  <c r="Q53" i="12"/>
  <c r="Q67" i="12"/>
  <c r="Q100" i="12"/>
  <c r="Z146" i="10"/>
  <c r="Z147" i="10"/>
  <c r="AA92" i="12"/>
  <c r="F94" i="12"/>
  <c r="AC56" i="12"/>
  <c r="X46" i="12"/>
  <c r="X44" i="12"/>
  <c r="B45" i="12"/>
  <c r="N93" i="12"/>
  <c r="N126" i="12"/>
  <c r="P33" i="12"/>
  <c r="AD146" i="10"/>
  <c r="I28" i="12"/>
  <c r="I61" i="12"/>
  <c r="I67" i="12"/>
  <c r="G49" i="12"/>
  <c r="G95" i="12"/>
  <c r="Z30" i="12"/>
  <c r="Z82" i="12"/>
  <c r="E25" i="12"/>
  <c r="O72" i="12"/>
  <c r="R127" i="10"/>
  <c r="S127" i="10" s="1"/>
  <c r="O96" i="12"/>
  <c r="O30" i="12"/>
  <c r="O8" i="12"/>
  <c r="J45" i="12"/>
  <c r="M29" i="12"/>
  <c r="H9" i="12"/>
  <c r="AH127" i="10"/>
  <c r="AE93" i="12"/>
  <c r="AE62" i="12"/>
  <c r="AE56" i="12"/>
  <c r="K93" i="12"/>
  <c r="U97" i="12"/>
  <c r="U72" i="12"/>
  <c r="T17" i="12"/>
  <c r="R80" i="12"/>
  <c r="AB89" i="12"/>
  <c r="AA49" i="12"/>
  <c r="AA21" i="12"/>
  <c r="C48" i="12"/>
  <c r="B58" i="12"/>
  <c r="B87" i="12"/>
  <c r="N139" i="11"/>
  <c r="T57" i="12"/>
  <c r="B12" i="12"/>
  <c r="F132" i="12"/>
  <c r="P17" i="12"/>
  <c r="N121" i="12"/>
  <c r="N139" i="10"/>
  <c r="K99" i="12"/>
  <c r="O146" i="10"/>
  <c r="X128" i="10"/>
  <c r="Y128" i="10" s="1"/>
  <c r="W89" i="12"/>
  <c r="AG145" i="10"/>
  <c r="AF100" i="12"/>
  <c r="AF97" i="12"/>
  <c r="AF94" i="12"/>
  <c r="AF91" i="12"/>
  <c r="W117" i="10"/>
  <c r="W117" i="12" s="1"/>
  <c r="W126" i="10"/>
  <c r="W133" i="11"/>
  <c r="D65" i="12"/>
  <c r="D62" i="12"/>
  <c r="D24" i="12"/>
  <c r="T20" i="12"/>
  <c r="T69" i="12"/>
  <c r="R42" i="12"/>
  <c r="R79" i="12"/>
  <c r="R57" i="12"/>
  <c r="AA127" i="12"/>
  <c r="S97" i="12"/>
  <c r="S84" i="12"/>
  <c r="Q46" i="12"/>
  <c r="Q56" i="12"/>
  <c r="Q91" i="12"/>
  <c r="AA61" i="12"/>
  <c r="F139" i="10"/>
  <c r="F66" i="12"/>
  <c r="F60" i="12"/>
  <c r="C101" i="12"/>
  <c r="E28" i="12"/>
  <c r="H47" i="12"/>
  <c r="H102" i="12"/>
  <c r="H91" i="12"/>
  <c r="AC50" i="12"/>
  <c r="X102" i="12"/>
  <c r="B132" i="10"/>
  <c r="B132" i="12" s="1"/>
  <c r="B97" i="12"/>
  <c r="AE117" i="10"/>
  <c r="AD44" i="12"/>
  <c r="X117" i="10"/>
  <c r="Y92" i="12"/>
  <c r="N7" i="12"/>
  <c r="N102" i="12"/>
  <c r="N127" i="12"/>
  <c r="L102" i="12"/>
  <c r="P52" i="12"/>
  <c r="U37" i="12"/>
  <c r="S26" i="12"/>
  <c r="W136" i="11"/>
  <c r="Y136" i="11" s="1"/>
  <c r="T83" i="12"/>
  <c r="AA82" i="12"/>
  <c r="Q138" i="10"/>
  <c r="K89" i="12"/>
  <c r="Q99" i="12"/>
  <c r="F58" i="12"/>
  <c r="Y39" i="12"/>
  <c r="Y69" i="12"/>
  <c r="M30" i="12"/>
  <c r="X108" i="11"/>
  <c r="V82" i="12"/>
  <c r="V54" i="12"/>
  <c r="V24" i="12"/>
  <c r="D32" i="12"/>
  <c r="D101" i="12"/>
  <c r="D94" i="12"/>
  <c r="T47" i="12"/>
  <c r="T80" i="12"/>
  <c r="AF24" i="12"/>
  <c r="R38" i="12"/>
  <c r="U124" i="11"/>
  <c r="U118" i="11"/>
  <c r="U122" i="11"/>
  <c r="AA123" i="12"/>
  <c r="S71" i="12"/>
  <c r="Q75" i="12"/>
  <c r="Q58" i="12"/>
  <c r="Q11" i="12"/>
  <c r="Q72" i="12"/>
  <c r="AB130" i="10"/>
  <c r="AA86" i="12"/>
  <c r="AA89" i="12"/>
  <c r="AA25" i="12"/>
  <c r="G119" i="10"/>
  <c r="Q147" i="10"/>
  <c r="C55" i="12"/>
  <c r="E133" i="12"/>
  <c r="E130" i="12"/>
  <c r="H37" i="12"/>
  <c r="H73" i="12"/>
  <c r="H35" i="12"/>
  <c r="I122" i="11"/>
  <c r="AC14" i="12"/>
  <c r="X75" i="12"/>
  <c r="X94" i="12"/>
  <c r="X89" i="12"/>
  <c r="AD84" i="12"/>
  <c r="F22" i="12"/>
  <c r="Y59" i="12"/>
  <c r="Y8" i="12"/>
  <c r="T45" i="12"/>
  <c r="X21" i="12"/>
  <c r="O12" i="12"/>
  <c r="N63" i="12"/>
  <c r="Q119" i="12"/>
  <c r="L59" i="12"/>
  <c r="L56" i="12"/>
  <c r="L14" i="12"/>
  <c r="L18" i="12"/>
  <c r="P27" i="12"/>
  <c r="P31" i="12"/>
  <c r="P88" i="12"/>
  <c r="P61" i="12"/>
  <c r="P64" i="12"/>
  <c r="R127" i="11"/>
  <c r="S127" i="11" s="1"/>
  <c r="G25" i="12"/>
  <c r="P7" i="12"/>
  <c r="J100" i="12"/>
  <c r="J41" i="12"/>
  <c r="AB116" i="11"/>
  <c r="R109" i="11"/>
  <c r="J9" i="12"/>
  <c r="J94" i="12"/>
  <c r="U50" i="12"/>
  <c r="K53" i="12"/>
  <c r="V12" i="12"/>
  <c r="W71" i="12"/>
  <c r="T27" i="12"/>
  <c r="AA126" i="12"/>
  <c r="Q51" i="12"/>
  <c r="E91" i="12"/>
  <c r="H31" i="12"/>
  <c r="H42" i="12"/>
  <c r="H101" i="12"/>
  <c r="AC88" i="12"/>
  <c r="AC85" i="12"/>
  <c r="B71" i="12"/>
  <c r="N12" i="12"/>
  <c r="Y68" i="12"/>
  <c r="L95" i="12"/>
  <c r="P44" i="12"/>
  <c r="P93" i="12"/>
  <c r="I75" i="12"/>
  <c r="J93" i="12"/>
  <c r="K102" i="12"/>
  <c r="P100" i="12"/>
  <c r="I93" i="12"/>
  <c r="Q38" i="12"/>
  <c r="K71" i="12"/>
  <c r="I46" i="12"/>
  <c r="X132" i="11"/>
  <c r="Y132" i="11" s="1"/>
  <c r="R21" i="12"/>
  <c r="J63" i="12"/>
  <c r="Z132" i="12"/>
  <c r="Z94" i="12"/>
  <c r="U95" i="12"/>
  <c r="D117" i="11"/>
  <c r="O47" i="12"/>
  <c r="W100" i="12"/>
  <c r="L46" i="12"/>
  <c r="L101" i="12"/>
  <c r="P42" i="12"/>
  <c r="Z81" i="12"/>
  <c r="J54" i="12"/>
  <c r="M82" i="12"/>
  <c r="AG83" i="11"/>
  <c r="N82" i="12"/>
  <c r="O73" i="12"/>
  <c r="L133" i="12"/>
  <c r="Z135" i="12"/>
  <c r="M26" i="12"/>
  <c r="C34" i="12"/>
  <c r="I118" i="11"/>
  <c r="AD103" i="11"/>
  <c r="X133" i="11"/>
  <c r="U130" i="11"/>
  <c r="J69" i="12"/>
  <c r="U135" i="11"/>
  <c r="AB123" i="11"/>
  <c r="C32" i="12"/>
  <c r="AB65" i="12"/>
  <c r="J73" i="12"/>
  <c r="E78" i="12"/>
  <c r="P117" i="11"/>
  <c r="L64" i="12"/>
  <c r="G136" i="11"/>
  <c r="L149" i="11"/>
  <c r="L67" i="12"/>
  <c r="T75" i="12"/>
  <c r="N133" i="12"/>
  <c r="O148" i="11"/>
  <c r="K77" i="12"/>
  <c r="Z29" i="12"/>
  <c r="L12" i="12"/>
  <c r="M135" i="11"/>
  <c r="AA74" i="12"/>
  <c r="N36" i="12"/>
  <c r="Q121" i="11"/>
  <c r="Q148" i="11" s="1"/>
  <c r="Q148" i="12" s="1"/>
  <c r="K75" i="12"/>
  <c r="F73" i="12"/>
  <c r="M66" i="12"/>
  <c r="I42" i="12"/>
  <c r="I58" i="12"/>
  <c r="R64" i="12"/>
  <c r="K151" i="11"/>
  <c r="G130" i="11"/>
  <c r="G130" i="12" s="1"/>
  <c r="AD38" i="12"/>
  <c r="R66" i="12"/>
  <c r="Y80" i="12"/>
  <c r="M129" i="11"/>
  <c r="P122" i="11"/>
  <c r="M123" i="11"/>
  <c r="F33" i="12"/>
  <c r="AC150" i="11"/>
  <c r="T130" i="11"/>
  <c r="AE40" i="12"/>
  <c r="V74" i="12"/>
  <c r="E72" i="12"/>
  <c r="AC63" i="12"/>
  <c r="I62" i="12"/>
  <c r="I85" i="12"/>
  <c r="H128" i="12"/>
  <c r="G94" i="12"/>
  <c r="AE34" i="12"/>
  <c r="M133" i="11"/>
  <c r="P125" i="11"/>
  <c r="P125" i="12" s="1"/>
  <c r="U127" i="11"/>
  <c r="I39" i="12"/>
  <c r="Q20" i="12"/>
  <c r="AB15" i="12"/>
  <c r="I81" i="12"/>
  <c r="I97" i="12"/>
  <c r="U102" i="12"/>
  <c r="V59" i="12"/>
  <c r="B85" i="12"/>
  <c r="G89" i="12"/>
  <c r="D71" i="12"/>
  <c r="D91" i="12"/>
  <c r="F134" i="11"/>
  <c r="F134" i="12" s="1"/>
  <c r="F76" i="12"/>
  <c r="H75" i="12"/>
  <c r="E150" i="11"/>
  <c r="G70" i="12"/>
  <c r="AC67" i="12"/>
  <c r="Z50" i="12"/>
  <c r="Z98" i="12"/>
  <c r="Z101" i="12"/>
  <c r="Z64" i="12"/>
  <c r="J83" i="12"/>
  <c r="U7" i="12"/>
  <c r="AG122" i="11"/>
  <c r="AF64" i="12"/>
  <c r="AA122" i="11"/>
  <c r="AA139" i="11" s="1"/>
  <c r="AB64" i="12"/>
  <c r="N149" i="11"/>
  <c r="E20" i="12"/>
  <c r="I52" i="12"/>
  <c r="I92" i="12"/>
  <c r="N42" i="12"/>
  <c r="P69" i="12"/>
  <c r="I102" i="12"/>
  <c r="I72" i="12"/>
  <c r="I131" i="11"/>
  <c r="I131" i="12" s="1"/>
  <c r="AF15" i="12"/>
  <c r="P62" i="12"/>
  <c r="I59" i="12"/>
  <c r="I68" i="12"/>
  <c r="I82" i="12"/>
  <c r="G51" i="12"/>
  <c r="Z34" i="12"/>
  <c r="Z60" i="12"/>
  <c r="Z69" i="12"/>
  <c r="R122" i="11"/>
  <c r="R122" i="12" s="1"/>
  <c r="AE86" i="12"/>
  <c r="K88" i="12"/>
  <c r="U70" i="12"/>
  <c r="M28" i="12"/>
  <c r="M57" i="12"/>
  <c r="M56" i="12"/>
  <c r="M89" i="12"/>
  <c r="AF26" i="12"/>
  <c r="K17" i="12"/>
  <c r="W54" i="12"/>
  <c r="W98" i="12"/>
  <c r="W90" i="12"/>
  <c r="U24" i="12"/>
  <c r="S14" i="12"/>
  <c r="V92" i="12"/>
  <c r="W130" i="11"/>
  <c r="D47" i="12"/>
  <c r="D53" i="12"/>
  <c r="D59" i="12"/>
  <c r="D89" i="12"/>
  <c r="U39" i="12"/>
  <c r="W15" i="12"/>
  <c r="C11" i="12"/>
  <c r="R43" i="12"/>
  <c r="R59" i="12"/>
  <c r="R96" i="12"/>
  <c r="AB95" i="12"/>
  <c r="S61" i="12"/>
  <c r="S32" i="12"/>
  <c r="S89" i="12"/>
  <c r="S92" i="12"/>
  <c r="S102" i="12"/>
  <c r="Q83" i="12"/>
  <c r="AA60" i="12"/>
  <c r="AA59" i="12"/>
  <c r="AA102" i="12"/>
  <c r="F30" i="12"/>
  <c r="F53" i="12"/>
  <c r="F87" i="12"/>
  <c r="F90" i="12"/>
  <c r="K28" i="12"/>
  <c r="K20" i="12"/>
  <c r="AB9" i="12"/>
  <c r="C62" i="12"/>
  <c r="AE29" i="12"/>
  <c r="F24" i="12"/>
  <c r="AA9" i="12"/>
  <c r="E45" i="12"/>
  <c r="E95" i="12"/>
  <c r="H74" i="12"/>
  <c r="AC57" i="12"/>
  <c r="X59" i="12"/>
  <c r="B41" i="12"/>
  <c r="B68" i="12"/>
  <c r="V25" i="12"/>
  <c r="AD52" i="12"/>
  <c r="AD101" i="12"/>
  <c r="J28" i="12"/>
  <c r="AC17" i="12"/>
  <c r="AB12" i="12"/>
  <c r="H8" i="12"/>
  <c r="Y93" i="12"/>
  <c r="AD47" i="12"/>
  <c r="F27" i="12"/>
  <c r="E22" i="12"/>
  <c r="G8" i="12"/>
  <c r="U29" i="12"/>
  <c r="Y47" i="12"/>
  <c r="AB19" i="12"/>
  <c r="I8" i="12"/>
  <c r="I11" i="12"/>
  <c r="U28" i="12"/>
  <c r="AC11" i="12"/>
  <c r="AF58" i="12"/>
  <c r="K29" i="12"/>
  <c r="O18" i="12"/>
  <c r="AE19" i="12"/>
  <c r="J10" i="12"/>
  <c r="S100" i="12"/>
  <c r="Q12" i="12"/>
  <c r="D9" i="12"/>
  <c r="W13" i="12"/>
  <c r="X79" i="12"/>
  <c r="X92" i="12"/>
  <c r="C14" i="12"/>
  <c r="X16" i="12"/>
  <c r="O7" i="12"/>
  <c r="Y100" i="12"/>
  <c r="Q31" i="12"/>
  <c r="W16" i="12"/>
  <c r="L58" i="12"/>
  <c r="P81" i="12"/>
  <c r="AD20" i="12"/>
  <c r="Q15" i="12"/>
  <c r="AB21" i="12"/>
  <c r="T94" i="12"/>
  <c r="C26" i="12"/>
  <c r="G48" i="12"/>
  <c r="Z41" i="12"/>
  <c r="Z88" i="12"/>
  <c r="AG77" i="11"/>
  <c r="O56" i="12"/>
  <c r="R85" i="12"/>
  <c r="S35" i="12"/>
  <c r="S27" i="12"/>
  <c r="S83" i="12"/>
  <c r="Q47" i="12"/>
  <c r="Q57" i="12"/>
  <c r="Q85" i="12"/>
  <c r="AA28" i="12"/>
  <c r="Z124" i="12"/>
  <c r="AA88" i="12"/>
  <c r="C60" i="12"/>
  <c r="B84" i="12"/>
  <c r="B7" i="12"/>
  <c r="X7" i="12"/>
  <c r="I33" i="12"/>
  <c r="Z36" i="12"/>
  <c r="Z84" i="12"/>
  <c r="Z80" i="12"/>
  <c r="O51" i="12"/>
  <c r="O38" i="12"/>
  <c r="J90" i="12"/>
  <c r="J84" i="12"/>
  <c r="AE80" i="12"/>
  <c r="AF130" i="12"/>
  <c r="AE87" i="12"/>
  <c r="T30" i="12"/>
  <c r="B36" i="12"/>
  <c r="J21" i="12"/>
  <c r="I49" i="12"/>
  <c r="I78" i="12"/>
  <c r="I101" i="12"/>
  <c r="AG7" i="11"/>
  <c r="G31" i="12"/>
  <c r="Z92" i="12"/>
  <c r="V58" i="12"/>
  <c r="V90" i="12"/>
  <c r="D36" i="12"/>
  <c r="D97" i="12"/>
  <c r="Z37" i="12"/>
  <c r="Z66" i="12"/>
  <c r="K127" i="12"/>
  <c r="J91" i="12"/>
  <c r="K19" i="12"/>
  <c r="J29" i="12"/>
  <c r="I26" i="12"/>
  <c r="U63" i="12"/>
  <c r="H130" i="12"/>
  <c r="G97" i="12"/>
  <c r="H151" i="11"/>
  <c r="Z44" i="12"/>
  <c r="X123" i="11"/>
  <c r="I9" i="12"/>
  <c r="O57" i="12"/>
  <c r="M130" i="11"/>
  <c r="Z15" i="12"/>
  <c r="U43" i="12"/>
  <c r="U42" i="12"/>
  <c r="U54" i="12"/>
  <c r="U100" i="12"/>
  <c r="AG92" i="11"/>
  <c r="AG26" i="11"/>
  <c r="M45" i="12"/>
  <c r="M100" i="12"/>
  <c r="O13" i="12"/>
  <c r="Z8" i="12"/>
  <c r="W31" i="12"/>
  <c r="X134" i="11"/>
  <c r="Y134" i="11" s="1"/>
  <c r="X117" i="11"/>
  <c r="W21" i="12"/>
  <c r="M20" i="12"/>
  <c r="W10" i="12"/>
  <c r="AF45" i="12"/>
  <c r="J44" i="12"/>
  <c r="U136" i="11"/>
  <c r="U131" i="11"/>
  <c r="S65" i="12"/>
  <c r="T120" i="11"/>
  <c r="M46" i="12"/>
  <c r="D21" i="12"/>
  <c r="J15" i="12"/>
  <c r="C56" i="12"/>
  <c r="C83" i="12"/>
  <c r="U8" i="12"/>
  <c r="T34" i="12"/>
  <c r="T10" i="12"/>
  <c r="AG23" i="11"/>
  <c r="H36" i="12"/>
  <c r="H99" i="12"/>
  <c r="I115" i="11"/>
  <c r="J115" i="11" s="1"/>
  <c r="AC62" i="12"/>
  <c r="B83" i="12"/>
  <c r="B137" i="11"/>
  <c r="AI137" i="11" s="1"/>
  <c r="AD151" i="11"/>
  <c r="AE126" i="11"/>
  <c r="R36" i="12"/>
  <c r="W23" i="12"/>
  <c r="V18" i="12"/>
  <c r="U13" i="12"/>
  <c r="Y73" i="12"/>
  <c r="Y94" i="12"/>
  <c r="Y103" i="11"/>
  <c r="S52" i="12"/>
  <c r="T13" i="12"/>
  <c r="AE8" i="12"/>
  <c r="N91" i="12"/>
  <c r="N99" i="12"/>
  <c r="L52" i="12"/>
  <c r="P59" i="12"/>
  <c r="K48" i="12"/>
  <c r="AE25" i="12"/>
  <c r="G100" i="12"/>
  <c r="M94" i="12"/>
  <c r="X22" i="12"/>
  <c r="AF31" i="12"/>
  <c r="C128" i="12"/>
  <c r="AG108" i="12"/>
  <c r="AC113" i="12"/>
  <c r="C113" i="12"/>
  <c r="I41" i="12"/>
  <c r="F120" i="12"/>
  <c r="N73" i="12"/>
  <c r="AA112" i="12"/>
  <c r="AE38" i="12"/>
  <c r="J65" i="12"/>
  <c r="C119" i="12"/>
  <c r="J31" i="12"/>
  <c r="W70" i="12"/>
  <c r="O149" i="10"/>
  <c r="AH114" i="10"/>
  <c r="AE101" i="12"/>
  <c r="M117" i="10"/>
  <c r="L114" i="12"/>
  <c r="AH121" i="10"/>
  <c r="U111" i="10"/>
  <c r="C147" i="10"/>
  <c r="C148" i="10"/>
  <c r="G131" i="10"/>
  <c r="G134" i="10"/>
  <c r="AE136" i="10"/>
  <c r="Q145" i="10"/>
  <c r="R124" i="10"/>
  <c r="S124" i="10" s="1"/>
  <c r="AA72" i="12"/>
  <c r="M36" i="12"/>
  <c r="G74" i="12"/>
  <c r="F41" i="12"/>
  <c r="AE112" i="10"/>
  <c r="I43" i="12"/>
  <c r="G56" i="12"/>
  <c r="Z90" i="12"/>
  <c r="R116" i="10"/>
  <c r="AH109" i="10"/>
  <c r="AE59" i="12"/>
  <c r="AB90" i="12"/>
  <c r="S45" i="12"/>
  <c r="AA54" i="12"/>
  <c r="I30" i="12"/>
  <c r="D10" i="12"/>
  <c r="P121" i="10"/>
  <c r="AE77" i="12"/>
  <c r="AF110" i="12"/>
  <c r="L75" i="12"/>
  <c r="AD127" i="12"/>
  <c r="AA37" i="12"/>
  <c r="F37" i="12"/>
  <c r="N39" i="12"/>
  <c r="M63" i="12"/>
  <c r="J76" i="12"/>
  <c r="AD40" i="12"/>
  <c r="M64" i="12"/>
  <c r="U122" i="10"/>
  <c r="G87" i="12"/>
  <c r="D68" i="12"/>
  <c r="O113" i="12"/>
  <c r="AB75" i="12"/>
  <c r="F114" i="12"/>
  <c r="G63" i="12"/>
  <c r="AE64" i="12"/>
  <c r="O121" i="12"/>
  <c r="AD117" i="12"/>
  <c r="AA133" i="12"/>
  <c r="I133" i="10"/>
  <c r="AB112" i="10"/>
  <c r="I14" i="12"/>
  <c r="V36" i="12"/>
  <c r="F65" i="12"/>
  <c r="K76" i="12"/>
  <c r="AB69" i="12"/>
  <c r="L35" i="12"/>
  <c r="O117" i="12"/>
  <c r="F123" i="12"/>
  <c r="R132" i="10"/>
  <c r="R132" i="12" s="1"/>
  <c r="AB114" i="10"/>
  <c r="T62" i="12"/>
  <c r="AD69" i="12"/>
  <c r="K110" i="12"/>
  <c r="C70" i="12"/>
  <c r="J131" i="10"/>
  <c r="K148" i="10"/>
  <c r="U134" i="10"/>
  <c r="U137" i="10"/>
  <c r="M133" i="10"/>
  <c r="AH111" i="10"/>
  <c r="AF37" i="12"/>
  <c r="AC118" i="12"/>
  <c r="Z76" i="12"/>
  <c r="Z13" i="12"/>
  <c r="J13" i="12"/>
  <c r="J95" i="12"/>
  <c r="J64" i="12"/>
  <c r="U82" i="12"/>
  <c r="W66" i="12"/>
  <c r="W53" i="12"/>
  <c r="V91" i="12"/>
  <c r="R50" i="12"/>
  <c r="AB101" i="12"/>
  <c r="AB51" i="12"/>
  <c r="AB97" i="12"/>
  <c r="S55" i="12"/>
  <c r="Q90" i="12"/>
  <c r="E56" i="12"/>
  <c r="AC41" i="12"/>
  <c r="C36" i="12"/>
  <c r="K145" i="10"/>
  <c r="AD149" i="10"/>
  <c r="G21" i="12"/>
  <c r="G27" i="12"/>
  <c r="R126" i="10"/>
  <c r="R126" i="12" s="1"/>
  <c r="AE24" i="12"/>
  <c r="F43" i="12"/>
  <c r="AE72" i="12"/>
  <c r="AB35" i="12"/>
  <c r="AG114" i="12"/>
  <c r="K118" i="12"/>
  <c r="C42" i="12"/>
  <c r="P133" i="10"/>
  <c r="E116" i="10"/>
  <c r="G116" i="10" s="1"/>
  <c r="E39" i="12"/>
  <c r="P108" i="10"/>
  <c r="N145" i="10"/>
  <c r="L76" i="12"/>
  <c r="AD136" i="12"/>
  <c r="X115" i="10"/>
  <c r="N34" i="12"/>
  <c r="M40" i="12"/>
  <c r="G66" i="12"/>
  <c r="N148" i="10"/>
  <c r="B126" i="10"/>
  <c r="B126" i="12" s="1"/>
  <c r="H122" i="10"/>
  <c r="H148" i="10" s="1"/>
  <c r="G64" i="12"/>
  <c r="AG133" i="12"/>
  <c r="Z145" i="10"/>
  <c r="AE127" i="10"/>
  <c r="AC127" i="12"/>
  <c r="P112" i="10"/>
  <c r="R34" i="12"/>
  <c r="M68" i="12"/>
  <c r="N108" i="12"/>
  <c r="Z78" i="12"/>
  <c r="F147" i="10"/>
  <c r="H103" i="10"/>
  <c r="H126" i="10"/>
  <c r="H149" i="10" s="1"/>
  <c r="G68" i="12"/>
  <c r="L79" i="12"/>
  <c r="AF120" i="10"/>
  <c r="AH120" i="10" s="1"/>
  <c r="AE43" i="12"/>
  <c r="L121" i="10"/>
  <c r="K63" i="12"/>
  <c r="AD133" i="10"/>
  <c r="AE133" i="10" s="1"/>
  <c r="AE133" i="12" s="1"/>
  <c r="AD75" i="12"/>
  <c r="X122" i="10"/>
  <c r="Y64" i="12"/>
  <c r="AG60" i="10"/>
  <c r="N150" i="12"/>
  <c r="AB130" i="12"/>
  <c r="E73" i="12"/>
  <c r="Z35" i="12"/>
  <c r="C124" i="12"/>
  <c r="AB108" i="10"/>
  <c r="AG132" i="10"/>
  <c r="AH132" i="10" s="1"/>
  <c r="AF74" i="12"/>
  <c r="AD121" i="10"/>
  <c r="AE121" i="10" s="1"/>
  <c r="AD63" i="12"/>
  <c r="N33" i="12"/>
  <c r="L31" i="12"/>
  <c r="AF136" i="12"/>
  <c r="AA121" i="10"/>
  <c r="AB63" i="12"/>
  <c r="Z129" i="10"/>
  <c r="Z129" i="12" s="1"/>
  <c r="AA71" i="12"/>
  <c r="C132" i="10"/>
  <c r="C132" i="12" s="1"/>
  <c r="C74" i="12"/>
  <c r="AD116" i="10"/>
  <c r="AD138" i="10" s="1"/>
  <c r="AD39" i="12"/>
  <c r="M69" i="12"/>
  <c r="Z130" i="12"/>
  <c r="F74" i="12"/>
  <c r="AB68" i="12"/>
  <c r="AB74" i="12"/>
  <c r="AC69" i="12"/>
  <c r="AD78" i="12"/>
  <c r="E76" i="12"/>
  <c r="F42" i="12"/>
  <c r="AA149" i="10"/>
  <c r="AG119" i="10"/>
  <c r="AG119" i="12" s="1"/>
  <c r="AF42" i="12"/>
  <c r="AA116" i="10"/>
  <c r="AA138" i="10" s="1"/>
  <c r="AB39" i="12"/>
  <c r="H43" i="12"/>
  <c r="I120" i="10"/>
  <c r="J120" i="10" s="1"/>
  <c r="N112" i="12"/>
  <c r="AF75" i="12"/>
  <c r="AA77" i="12"/>
  <c r="AA31" i="12"/>
  <c r="F119" i="12"/>
  <c r="N151" i="10"/>
  <c r="R128" i="10"/>
  <c r="S128" i="10" s="1"/>
  <c r="G132" i="10"/>
  <c r="G132" i="12" s="1"/>
  <c r="F150" i="10"/>
  <c r="W121" i="10"/>
  <c r="AA136" i="10"/>
  <c r="AB136" i="10" s="1"/>
  <c r="AB78" i="12"/>
  <c r="F108" i="10"/>
  <c r="F31" i="12"/>
  <c r="L63" i="12"/>
  <c r="K34" i="12"/>
  <c r="AE78" i="12"/>
  <c r="W130" i="10"/>
  <c r="V72" i="12"/>
  <c r="C133" i="10"/>
  <c r="C133" i="12" s="1"/>
  <c r="C75" i="12"/>
  <c r="C66" i="12"/>
  <c r="AF123" i="10"/>
  <c r="AH123" i="10" s="1"/>
  <c r="AE65" i="12"/>
  <c r="P66" i="12"/>
  <c r="P134" i="10"/>
  <c r="P134" i="12" s="1"/>
  <c r="H135" i="10"/>
  <c r="H135" i="12" s="1"/>
  <c r="G77" i="12"/>
  <c r="R112" i="10"/>
  <c r="R112" i="12" s="1"/>
  <c r="O35" i="12"/>
  <c r="R121" i="10"/>
  <c r="R121" i="12" s="1"/>
  <c r="O63" i="12"/>
  <c r="K112" i="10"/>
  <c r="M112" i="10" s="1"/>
  <c r="J35" i="12"/>
  <c r="AH134" i="10"/>
  <c r="AF133" i="10"/>
  <c r="AE75" i="12"/>
  <c r="AG113" i="10"/>
  <c r="AF36" i="12"/>
  <c r="AB132" i="10"/>
  <c r="AA132" i="12"/>
  <c r="N114" i="10"/>
  <c r="P114" i="10" s="1"/>
  <c r="L37" i="12"/>
  <c r="C41" i="12"/>
  <c r="R133" i="10"/>
  <c r="S133" i="10" s="1"/>
  <c r="O75" i="12"/>
  <c r="K150" i="10"/>
  <c r="T110" i="10"/>
  <c r="T33" i="12"/>
  <c r="G35" i="12"/>
  <c r="I137" i="10"/>
  <c r="I79" i="12"/>
  <c r="AF76" i="12"/>
  <c r="N74" i="12"/>
  <c r="H71" i="12"/>
  <c r="X116" i="10"/>
  <c r="AB126" i="10"/>
  <c r="Z62" i="12"/>
  <c r="Z38" i="12"/>
  <c r="AG41" i="10"/>
  <c r="O90" i="12"/>
  <c r="O29" i="12"/>
  <c r="K69" i="12"/>
  <c r="C118" i="12"/>
  <c r="K108" i="12"/>
  <c r="K129" i="12"/>
  <c r="G83" i="12"/>
  <c r="AH131" i="10"/>
  <c r="K49" i="12"/>
  <c r="M32" i="12"/>
  <c r="M90" i="12"/>
  <c r="T38" i="12"/>
  <c r="Q14" i="12"/>
  <c r="E50" i="12"/>
  <c r="Q110" i="12"/>
  <c r="Q111" i="12"/>
  <c r="H112" i="12"/>
  <c r="E131" i="12"/>
  <c r="Q116" i="12"/>
  <c r="E134" i="12"/>
  <c r="L43" i="12"/>
  <c r="X124" i="10"/>
  <c r="Y124" i="10" s="1"/>
  <c r="M110" i="10"/>
  <c r="M114" i="10"/>
  <c r="W129" i="10"/>
  <c r="W133" i="10"/>
  <c r="H109" i="12"/>
  <c r="J75" i="12"/>
  <c r="N120" i="12"/>
  <c r="AG8" i="10"/>
  <c r="Z56" i="12"/>
  <c r="Z67" i="12"/>
  <c r="Z28" i="12"/>
  <c r="S116" i="10"/>
  <c r="O100" i="12"/>
  <c r="O97" i="12"/>
  <c r="J56" i="12"/>
  <c r="K121" i="12"/>
  <c r="J12" i="12"/>
  <c r="R58" i="12"/>
  <c r="R22" i="12"/>
  <c r="AA117" i="12"/>
  <c r="AB86" i="12"/>
  <c r="S60" i="12"/>
  <c r="S44" i="12"/>
  <c r="Q55" i="12"/>
  <c r="AA53" i="12"/>
  <c r="AA99" i="12"/>
  <c r="AA47" i="12"/>
  <c r="C129" i="12"/>
  <c r="C94" i="12"/>
  <c r="I114" i="10"/>
  <c r="I114" i="12" s="1"/>
  <c r="I80" i="12"/>
  <c r="I60" i="12"/>
  <c r="Z86" i="12"/>
  <c r="AH130" i="10"/>
  <c r="V50" i="12"/>
  <c r="T99" i="12"/>
  <c r="T91" i="12"/>
  <c r="T60" i="12"/>
  <c r="G115" i="10"/>
  <c r="H34" i="12"/>
  <c r="I123" i="10"/>
  <c r="J123" i="10" s="1"/>
  <c r="G32" i="12"/>
  <c r="G84" i="12"/>
  <c r="V48" i="12"/>
  <c r="V73" i="12"/>
  <c r="V30" i="12"/>
  <c r="V51" i="12"/>
  <c r="D29" i="12"/>
  <c r="D57" i="12"/>
  <c r="I57" i="12"/>
  <c r="K32" i="12"/>
  <c r="O127" i="12"/>
  <c r="AF132" i="12"/>
  <c r="G38" i="12"/>
  <c r="Z108" i="12"/>
  <c r="I111" i="10"/>
  <c r="I100" i="12"/>
  <c r="G26" i="12"/>
  <c r="M111" i="10"/>
  <c r="H124" i="12"/>
  <c r="G14" i="12"/>
  <c r="G60" i="12"/>
  <c r="Z47" i="12"/>
  <c r="S111" i="10"/>
  <c r="R136" i="10"/>
  <c r="O33" i="12"/>
  <c r="M125" i="10"/>
  <c r="N62" i="12"/>
  <c r="M25" i="12"/>
  <c r="W132" i="10"/>
  <c r="W132" i="12" s="1"/>
  <c r="AE30" i="12"/>
  <c r="AF108" i="12"/>
  <c r="AF134" i="12"/>
  <c r="K15" i="12"/>
  <c r="K55" i="12"/>
  <c r="K64" i="12"/>
  <c r="U53" i="12"/>
  <c r="M99" i="12"/>
  <c r="M47" i="12"/>
  <c r="M93" i="12"/>
  <c r="M44" i="12"/>
  <c r="M53" i="12"/>
  <c r="W102" i="12"/>
  <c r="W30" i="12"/>
  <c r="AF53" i="12"/>
  <c r="AF48" i="12"/>
  <c r="V88" i="12"/>
  <c r="V96" i="12"/>
  <c r="V56" i="12"/>
  <c r="V39" i="12"/>
  <c r="D31" i="12"/>
  <c r="T109" i="10"/>
  <c r="T109" i="12" s="1"/>
  <c r="T130" i="10"/>
  <c r="T102" i="12"/>
  <c r="U133" i="10"/>
  <c r="R86" i="12"/>
  <c r="AB48" i="12"/>
  <c r="AB94" i="12"/>
  <c r="S78" i="12"/>
  <c r="S59" i="12"/>
  <c r="S23" i="12"/>
  <c r="Q28" i="12"/>
  <c r="Q54" i="12"/>
  <c r="Q81" i="12"/>
  <c r="Q93" i="12"/>
  <c r="AA15" i="12"/>
  <c r="AA12" i="12"/>
  <c r="F128" i="12"/>
  <c r="F121" i="12"/>
  <c r="F14" i="12"/>
  <c r="C87" i="12"/>
  <c r="C136" i="12"/>
  <c r="E19" i="12"/>
  <c r="E16" i="12"/>
  <c r="E13" i="12"/>
  <c r="H12" i="12"/>
  <c r="H59" i="12"/>
  <c r="AC7" i="12"/>
  <c r="AC53" i="12"/>
  <c r="AC47" i="12"/>
  <c r="AC93" i="12"/>
  <c r="X101" i="12"/>
  <c r="X53" i="12"/>
  <c r="X15" i="12"/>
  <c r="X8" i="12"/>
  <c r="AE110" i="10"/>
  <c r="AD132" i="12"/>
  <c r="AD19" i="12"/>
  <c r="Y18" i="12"/>
  <c r="Y33" i="12"/>
  <c r="Q134" i="12"/>
  <c r="N23" i="12"/>
  <c r="N20" i="12"/>
  <c r="L45" i="12"/>
  <c r="R120" i="10"/>
  <c r="S120" i="10" s="1"/>
  <c r="P34" i="12"/>
  <c r="P48" i="12"/>
  <c r="P47" i="12"/>
  <c r="P9" i="12"/>
  <c r="R115" i="10"/>
  <c r="R115" i="12" s="1"/>
  <c r="B14" i="12"/>
  <c r="B114" i="10"/>
  <c r="B122" i="10"/>
  <c r="D122" i="10" s="1"/>
  <c r="B53" i="12"/>
  <c r="B65" i="12"/>
  <c r="B89" i="12"/>
  <c r="B27" i="12"/>
  <c r="H136" i="10"/>
  <c r="H136" i="12" s="1"/>
  <c r="G78" i="12"/>
  <c r="AF119" i="10"/>
  <c r="AF138" i="10" s="1"/>
  <c r="AE42" i="12"/>
  <c r="AG125" i="10"/>
  <c r="AF67" i="12"/>
  <c r="Q40" i="12"/>
  <c r="T117" i="10"/>
  <c r="AG53" i="11"/>
  <c r="AG86" i="11"/>
  <c r="X115" i="11"/>
  <c r="Y115" i="11" s="1"/>
  <c r="F147" i="11"/>
  <c r="AH128" i="11"/>
  <c r="AH128" i="12" s="1"/>
  <c r="R78" i="12"/>
  <c r="Z118" i="12"/>
  <c r="AG12" i="10"/>
  <c r="B123" i="11"/>
  <c r="AE131" i="11"/>
  <c r="I120" i="11"/>
  <c r="K73" i="12"/>
  <c r="L122" i="11"/>
  <c r="L122" i="12" s="1"/>
  <c r="AG64" i="10"/>
  <c r="AF151" i="11"/>
  <c r="M118" i="11"/>
  <c r="M118" i="12" s="1"/>
  <c r="V77" i="12"/>
  <c r="H115" i="12"/>
  <c r="K134" i="12"/>
  <c r="M134" i="11"/>
  <c r="G72" i="12"/>
  <c r="O132" i="12"/>
  <c r="AB137" i="10"/>
  <c r="D79" i="12"/>
  <c r="B137" i="10"/>
  <c r="D137" i="10" s="1"/>
  <c r="C125" i="10"/>
  <c r="C125" i="12" s="1"/>
  <c r="C67" i="12"/>
  <c r="I74" i="12"/>
  <c r="I132" i="11"/>
  <c r="J132" i="11" s="1"/>
  <c r="P25" i="12"/>
  <c r="P103" i="10"/>
  <c r="R114" i="10"/>
  <c r="S114" i="10" s="1"/>
  <c r="P37" i="12"/>
  <c r="R37" i="12"/>
  <c r="U114" i="11"/>
  <c r="Z122" i="11"/>
  <c r="Z148" i="11" s="1"/>
  <c r="AA64" i="12"/>
  <c r="AG50" i="11"/>
  <c r="C50" i="12"/>
  <c r="G121" i="10"/>
  <c r="E123" i="11"/>
  <c r="E65" i="12"/>
  <c r="B125" i="10"/>
  <c r="B67" i="12"/>
  <c r="Q136" i="11"/>
  <c r="N78" i="12"/>
  <c r="AA124" i="10"/>
  <c r="AB124" i="10" s="1"/>
  <c r="AB66" i="12"/>
  <c r="B103" i="11"/>
  <c r="P111" i="10"/>
  <c r="O145" i="10"/>
  <c r="AE125" i="10"/>
  <c r="Q130" i="11"/>
  <c r="N72" i="12"/>
  <c r="Q127" i="12"/>
  <c r="AG52" i="10"/>
  <c r="AA120" i="12"/>
  <c r="AD74" i="12"/>
  <c r="AG43" i="10"/>
  <c r="P119" i="11"/>
  <c r="B108" i="11"/>
  <c r="AA32" i="12"/>
  <c r="AD35" i="12"/>
  <c r="AD130" i="12"/>
  <c r="AE130" i="11"/>
  <c r="AE130" i="12" s="1"/>
  <c r="K122" i="11"/>
  <c r="K122" i="12" s="1"/>
  <c r="V40" i="12"/>
  <c r="K39" i="12"/>
  <c r="F124" i="11"/>
  <c r="F124" i="12" s="1"/>
  <c r="Z63" i="12"/>
  <c r="T72" i="12"/>
  <c r="U92" i="12"/>
  <c r="B79" i="12"/>
  <c r="R131" i="10"/>
  <c r="S131" i="10" s="1"/>
  <c r="O131" i="10"/>
  <c r="O139" i="10" s="1"/>
  <c r="M73" i="12"/>
  <c r="AG148" i="10"/>
  <c r="AH124" i="10"/>
  <c r="AG52" i="11"/>
  <c r="E149" i="10"/>
  <c r="G127" i="10"/>
  <c r="G125" i="11"/>
  <c r="AH109" i="11"/>
  <c r="E127" i="12"/>
  <c r="I112" i="11"/>
  <c r="I112" i="12" s="1"/>
  <c r="E75" i="12"/>
  <c r="Y13" i="12"/>
  <c r="I7" i="12"/>
  <c r="P126" i="10"/>
  <c r="P126" i="12" s="1"/>
  <c r="AC148" i="10"/>
  <c r="S108" i="11"/>
  <c r="T127" i="11"/>
  <c r="AD73" i="12"/>
  <c r="N76" i="12"/>
  <c r="L36" i="12"/>
  <c r="L116" i="12"/>
  <c r="I123" i="11"/>
  <c r="J123" i="11" s="1"/>
  <c r="H131" i="11"/>
  <c r="H131" i="12" s="1"/>
  <c r="G73" i="12"/>
  <c r="U116" i="10"/>
  <c r="R39" i="12"/>
  <c r="C84" i="12"/>
  <c r="AG84" i="10"/>
  <c r="E109" i="10"/>
  <c r="E109" i="12" s="1"/>
  <c r="AG32" i="10"/>
  <c r="E32" i="12"/>
  <c r="AG59" i="11"/>
  <c r="AE131" i="10"/>
  <c r="AD131" i="12"/>
  <c r="AD150" i="10"/>
  <c r="AD129" i="12"/>
  <c r="AD150" i="11"/>
  <c r="L103" i="11"/>
  <c r="AE118" i="11"/>
  <c r="AG24" i="10"/>
  <c r="AG90" i="11"/>
  <c r="AH134" i="11"/>
  <c r="AE132" i="11"/>
  <c r="X124" i="11"/>
  <c r="Y124" i="11" s="1"/>
  <c r="M74" i="12"/>
  <c r="AD68" i="12"/>
  <c r="N113" i="12"/>
  <c r="AE76" i="12"/>
  <c r="AD125" i="12"/>
  <c r="AD126" i="12"/>
  <c r="AE103" i="10"/>
  <c r="K116" i="10"/>
  <c r="M116" i="10" s="1"/>
  <c r="J39" i="12"/>
  <c r="O116" i="10"/>
  <c r="P116" i="10" s="1"/>
  <c r="M39" i="12"/>
  <c r="Z134" i="10"/>
  <c r="AA76" i="12"/>
  <c r="V68" i="12"/>
  <c r="U115" i="10"/>
  <c r="AG75" i="10"/>
  <c r="AG58" i="11"/>
  <c r="AG16" i="11"/>
  <c r="AA79" i="12"/>
  <c r="C78" i="12"/>
  <c r="E69" i="12"/>
  <c r="K130" i="12"/>
  <c r="I89" i="12"/>
  <c r="Z65" i="12"/>
  <c r="X129" i="10"/>
  <c r="Z71" i="12"/>
  <c r="O99" i="12"/>
  <c r="AG30" i="11"/>
  <c r="O31" i="12"/>
  <c r="T119" i="11"/>
  <c r="I34" i="12"/>
  <c r="AG21" i="11"/>
  <c r="AD110" i="12"/>
  <c r="J36" i="12"/>
  <c r="W116" i="11"/>
  <c r="F63" i="12"/>
  <c r="F70" i="12"/>
  <c r="Q43" i="12"/>
  <c r="V75" i="12"/>
  <c r="U26" i="12"/>
  <c r="AD25" i="12"/>
  <c r="L103" i="10"/>
  <c r="I45" i="12"/>
  <c r="G53" i="12"/>
  <c r="R118" i="10"/>
  <c r="S118" i="10" s="1"/>
  <c r="O41" i="12"/>
  <c r="H117" i="10"/>
  <c r="H117" i="12" s="1"/>
  <c r="G40" i="12"/>
  <c r="AG88" i="10"/>
  <c r="T88" i="12"/>
  <c r="AG76" i="10"/>
  <c r="AG65" i="10"/>
  <c r="O68" i="12"/>
  <c r="I66" i="12"/>
  <c r="I103" i="11"/>
  <c r="AG72" i="11"/>
  <c r="G33" i="12"/>
  <c r="V34" i="12"/>
  <c r="AE70" i="12"/>
  <c r="AF66" i="12"/>
  <c r="I73" i="12"/>
  <c r="AG76" i="11"/>
  <c r="W40" i="12"/>
  <c r="J72" i="12"/>
  <c r="H110" i="12"/>
  <c r="F34" i="12"/>
  <c r="G79" i="12"/>
  <c r="K113" i="12"/>
  <c r="AC134" i="12"/>
  <c r="AE134" i="11"/>
  <c r="AE134" i="12" s="1"/>
  <c r="AC151" i="11"/>
  <c r="AA41" i="12"/>
  <c r="D73" i="12"/>
  <c r="P127" i="10"/>
  <c r="N149" i="10"/>
  <c r="I77" i="12"/>
  <c r="I96" i="12"/>
  <c r="I36" i="12"/>
  <c r="I113" i="11"/>
  <c r="G57" i="12"/>
  <c r="AG81" i="10"/>
  <c r="AH131" i="11"/>
  <c r="F111" i="12"/>
  <c r="AA43" i="12"/>
  <c r="M131" i="10"/>
  <c r="E148" i="10"/>
  <c r="AG44" i="10"/>
  <c r="AG61" i="10"/>
  <c r="I91" i="12"/>
  <c r="H129" i="10"/>
  <c r="H150" i="10" s="1"/>
  <c r="G71" i="12"/>
  <c r="G93" i="12"/>
  <c r="Z43" i="12"/>
  <c r="AG74" i="10"/>
  <c r="O34" i="12"/>
  <c r="G120" i="11"/>
  <c r="K150" i="11"/>
  <c r="R111" i="11"/>
  <c r="R111" i="12" s="1"/>
  <c r="Z100" i="12"/>
  <c r="R137" i="10"/>
  <c r="S137" i="10" s="1"/>
  <c r="O79" i="12"/>
  <c r="H132" i="12"/>
  <c r="P38" i="12"/>
  <c r="M127" i="10"/>
  <c r="I69" i="12"/>
  <c r="W35" i="12"/>
  <c r="X133" i="10"/>
  <c r="AG91" i="10"/>
  <c r="W69" i="12"/>
  <c r="W33" i="12"/>
  <c r="W92" i="12"/>
  <c r="X120" i="11"/>
  <c r="Y120" i="11" s="1"/>
  <c r="AF47" i="12"/>
  <c r="AG137" i="12"/>
  <c r="AF55" i="12"/>
  <c r="AF96" i="12"/>
  <c r="AG121" i="12"/>
  <c r="AF14" i="12"/>
  <c r="AF60" i="12"/>
  <c r="AF57" i="12"/>
  <c r="AD28" i="12"/>
  <c r="AG23" i="10"/>
  <c r="U18" i="12"/>
  <c r="Q150" i="10"/>
  <c r="AG87" i="10"/>
  <c r="N15" i="12"/>
  <c r="N38" i="12"/>
  <c r="N84" i="12"/>
  <c r="N35" i="12"/>
  <c r="N81" i="12"/>
  <c r="N90" i="12"/>
  <c r="Q118" i="12"/>
  <c r="L100" i="12"/>
  <c r="L16" i="12"/>
  <c r="L60" i="12"/>
  <c r="L11" i="12"/>
  <c r="L17" i="12"/>
  <c r="P41" i="12"/>
  <c r="P75" i="12"/>
  <c r="P49" i="12"/>
  <c r="P16" i="12"/>
  <c r="R128" i="11"/>
  <c r="S128" i="11" s="1"/>
  <c r="H137" i="12"/>
  <c r="G46" i="12"/>
  <c r="J50" i="12"/>
  <c r="M51" i="12"/>
  <c r="M58" i="12"/>
  <c r="AG95" i="10"/>
  <c r="M96" i="12"/>
  <c r="M102" i="12"/>
  <c r="M103" i="11"/>
  <c r="M84" i="12"/>
  <c r="M81" i="12"/>
  <c r="O118" i="12"/>
  <c r="AG17" i="10"/>
  <c r="AG13" i="10"/>
  <c r="F146" i="10"/>
  <c r="T98" i="12"/>
  <c r="F97" i="12"/>
  <c r="H23" i="12"/>
  <c r="I47" i="12"/>
  <c r="I76" i="12"/>
  <c r="AG61" i="11"/>
  <c r="I64" i="12"/>
  <c r="G80" i="12"/>
  <c r="G11" i="12"/>
  <c r="G98" i="12"/>
  <c r="O48" i="12"/>
  <c r="AG80" i="10"/>
  <c r="O83" i="12"/>
  <c r="O85" i="12"/>
  <c r="O95" i="12"/>
  <c r="O91" i="12"/>
  <c r="O103" i="11"/>
  <c r="AG94" i="10"/>
  <c r="J98" i="12"/>
  <c r="AG27" i="11"/>
  <c r="J89" i="12"/>
  <c r="J87" i="12"/>
  <c r="J48" i="12"/>
  <c r="J33" i="12"/>
  <c r="AG15" i="10"/>
  <c r="AE53" i="12"/>
  <c r="AE91" i="12"/>
  <c r="AE102" i="12"/>
  <c r="AE52" i="12"/>
  <c r="AE98" i="12"/>
  <c r="AE49" i="12"/>
  <c r="AE95" i="12"/>
  <c r="AE46" i="12"/>
  <c r="AE92" i="12"/>
  <c r="AG53" i="10"/>
  <c r="K14" i="12"/>
  <c r="K83" i="12"/>
  <c r="AG34" i="11"/>
  <c r="K80" i="12"/>
  <c r="K31" i="12"/>
  <c r="L117" i="12"/>
  <c r="U78" i="12"/>
  <c r="U80" i="12"/>
  <c r="U93" i="12"/>
  <c r="U89" i="12"/>
  <c r="AG88" i="11"/>
  <c r="U87" i="12"/>
  <c r="U46" i="12"/>
  <c r="U10" i="12"/>
  <c r="U9" i="12"/>
  <c r="T101" i="12"/>
  <c r="T56" i="12"/>
  <c r="F85" i="12"/>
  <c r="B98" i="12"/>
  <c r="AG98" i="10"/>
  <c r="I15" i="12"/>
  <c r="T77" i="12"/>
  <c r="T111" i="10"/>
  <c r="AG30" i="10"/>
  <c r="AG82" i="11"/>
  <c r="AG93" i="11"/>
  <c r="B8" i="12"/>
  <c r="B118" i="11"/>
  <c r="B70" i="12"/>
  <c r="B120" i="11"/>
  <c r="D120" i="11" s="1"/>
  <c r="AG85" i="11"/>
  <c r="K18" i="12"/>
  <c r="AD42" i="12"/>
  <c r="AD112" i="12"/>
  <c r="AD81" i="12"/>
  <c r="AD32" i="12"/>
  <c r="AG22" i="10"/>
  <c r="Q17" i="12"/>
  <c r="AA7" i="12"/>
  <c r="D103" i="10"/>
  <c r="Z103" i="10"/>
  <c r="M97" i="12"/>
  <c r="W134" i="10"/>
  <c r="W134" i="12" s="1"/>
  <c r="F61" i="12"/>
  <c r="E54" i="12"/>
  <c r="AG56" i="10"/>
  <c r="AG71" i="10"/>
  <c r="E47" i="12"/>
  <c r="E94" i="12"/>
  <c r="E121" i="12"/>
  <c r="E14" i="12"/>
  <c r="E60" i="12"/>
  <c r="AG66" i="10"/>
  <c r="H49" i="12"/>
  <c r="I135" i="10"/>
  <c r="H86" i="12"/>
  <c r="H96" i="12"/>
  <c r="H67" i="12"/>
  <c r="H90" i="12"/>
  <c r="H22" i="12"/>
  <c r="H28" i="12"/>
  <c r="H58" i="12"/>
  <c r="H69" i="12"/>
  <c r="AC81" i="12"/>
  <c r="AC89" i="12"/>
  <c r="AC102" i="12"/>
  <c r="AC55" i="12"/>
  <c r="AC100" i="12"/>
  <c r="AC51" i="12"/>
  <c r="AC97" i="12"/>
  <c r="AC94" i="12"/>
  <c r="AC45" i="12"/>
  <c r="X60" i="12"/>
  <c r="X81" i="12"/>
  <c r="X90" i="12"/>
  <c r="W114" i="11"/>
  <c r="X85" i="12"/>
  <c r="X34" i="12"/>
  <c r="X68" i="12"/>
  <c r="X103" i="11"/>
  <c r="X55" i="12"/>
  <c r="W109" i="11"/>
  <c r="W109" i="12" s="1"/>
  <c r="L146" i="10"/>
  <c r="S19" i="12"/>
  <c r="R14" i="12"/>
  <c r="U129" i="10"/>
  <c r="R65" i="12"/>
  <c r="R88" i="12"/>
  <c r="U133" i="11"/>
  <c r="U121" i="11"/>
  <c r="V121" i="11" s="1"/>
  <c r="U129" i="11"/>
  <c r="U112" i="11"/>
  <c r="AB53" i="12"/>
  <c r="AB81" i="12"/>
  <c r="AA114" i="12"/>
  <c r="AB83" i="12"/>
  <c r="AA111" i="12"/>
  <c r="AB108" i="11"/>
  <c r="U121" i="10"/>
  <c r="S86" i="12"/>
  <c r="S82" i="12"/>
  <c r="S54" i="12"/>
  <c r="S9" i="12"/>
  <c r="T137" i="10"/>
  <c r="Q82" i="12"/>
  <c r="Q9" i="12"/>
  <c r="Q21" i="12"/>
  <c r="Q18" i="12"/>
  <c r="Q48" i="12"/>
  <c r="AA50" i="12"/>
  <c r="AG49" i="10"/>
  <c r="F52" i="12"/>
  <c r="AG98" i="11"/>
  <c r="F95" i="12"/>
  <c r="G24" i="12"/>
  <c r="M18" i="12"/>
  <c r="W8" i="12"/>
  <c r="AG73" i="10"/>
  <c r="AG39" i="11"/>
  <c r="C92" i="12"/>
  <c r="AG20" i="11"/>
  <c r="C120" i="12"/>
  <c r="AG48" i="11"/>
  <c r="C22" i="12"/>
  <c r="AB50" i="12"/>
  <c r="Y103" i="10"/>
  <c r="AF22" i="12"/>
  <c r="AE17" i="12"/>
  <c r="B50" i="12"/>
  <c r="D64" i="12"/>
  <c r="T89" i="12"/>
  <c r="T40" i="12"/>
  <c r="AG100" i="11"/>
  <c r="V55" i="12"/>
  <c r="AG102" i="11"/>
  <c r="AG77" i="10"/>
  <c r="AG99" i="11"/>
  <c r="AG99" i="10"/>
  <c r="B127" i="11"/>
  <c r="D127" i="11" s="1"/>
  <c r="AG44" i="11"/>
  <c r="AG32" i="11"/>
  <c r="H40" i="12"/>
  <c r="T59" i="12"/>
  <c r="T68" i="12"/>
  <c r="Q86" i="12"/>
  <c r="O44" i="12"/>
  <c r="W129" i="11"/>
  <c r="R110" i="10"/>
  <c r="S110" i="10" s="1"/>
  <c r="O28" i="12"/>
  <c r="J86" i="12"/>
  <c r="J62" i="12"/>
  <c r="K85" i="12"/>
  <c r="AD103" i="10"/>
  <c r="O103" i="10"/>
  <c r="AG60" i="11"/>
  <c r="AB118" i="11"/>
  <c r="X125" i="11"/>
  <c r="Z103" i="11"/>
  <c r="K114" i="12"/>
  <c r="M114" i="11"/>
  <c r="AF121" i="12"/>
  <c r="AH121" i="11"/>
  <c r="Z77" i="12"/>
  <c r="O19" i="12"/>
  <c r="AB103" i="10"/>
  <c r="AF103" i="10"/>
  <c r="AG50" i="10"/>
  <c r="AG29" i="10"/>
  <c r="AG96" i="10"/>
  <c r="G103" i="11"/>
  <c r="AG65" i="11"/>
  <c r="AG87" i="11"/>
  <c r="G121" i="11"/>
  <c r="AG33" i="11"/>
  <c r="F103" i="11"/>
  <c r="AG56" i="11"/>
  <c r="C147" i="11"/>
  <c r="U103" i="11"/>
  <c r="Z131" i="12"/>
  <c r="Z150" i="11"/>
  <c r="V38" i="12"/>
  <c r="G65" i="12"/>
  <c r="G75" i="12"/>
  <c r="V100" i="12"/>
  <c r="Y27" i="12"/>
  <c r="X43" i="12"/>
  <c r="W17" i="12"/>
  <c r="B15" i="12"/>
  <c r="D69" i="12"/>
  <c r="B30" i="12"/>
  <c r="L149" i="10"/>
  <c r="F103" i="10"/>
  <c r="C103" i="10"/>
  <c r="AG28" i="10"/>
  <c r="AG89" i="10"/>
  <c r="AG84" i="11"/>
  <c r="AG9" i="11"/>
  <c r="AI134" i="11"/>
  <c r="AG45" i="11"/>
  <c r="AG51" i="11"/>
  <c r="AG68" i="11"/>
  <c r="AB131" i="11"/>
  <c r="I127" i="11"/>
  <c r="AG37" i="11"/>
  <c r="H77" i="12"/>
  <c r="Q132" i="12"/>
  <c r="S132" i="11"/>
  <c r="H116" i="12"/>
  <c r="H147" i="11"/>
  <c r="AC122" i="12"/>
  <c r="AE122" i="11"/>
  <c r="AE122" i="12" s="1"/>
  <c r="T117" i="11"/>
  <c r="C43" i="12"/>
  <c r="L7" i="12"/>
  <c r="AE11" i="12"/>
  <c r="R35" i="12"/>
  <c r="R71" i="12"/>
  <c r="AG100" i="10"/>
  <c r="H133" i="10"/>
  <c r="H133" i="12" s="1"/>
  <c r="AG18" i="10"/>
  <c r="R103" i="10"/>
  <c r="AC103" i="10"/>
  <c r="AG83" i="10"/>
  <c r="I83" i="12"/>
  <c r="AG86" i="10"/>
  <c r="I86" i="12"/>
  <c r="AG102" i="10"/>
  <c r="G102" i="12"/>
  <c r="H125" i="11"/>
  <c r="G67" i="12"/>
  <c r="H122" i="11"/>
  <c r="J122" i="11" s="1"/>
  <c r="AG64" i="11"/>
  <c r="AG12" i="11"/>
  <c r="E103" i="10"/>
  <c r="AG11" i="10"/>
  <c r="AG70" i="10"/>
  <c r="AG47" i="10"/>
  <c r="AG27" i="10"/>
  <c r="AG19" i="11"/>
  <c r="AG89" i="11"/>
  <c r="AG43" i="11"/>
  <c r="AG57" i="11"/>
  <c r="AG97" i="11"/>
  <c r="H146" i="11"/>
  <c r="P116" i="11"/>
  <c r="AF149" i="11"/>
  <c r="AG46" i="11"/>
  <c r="S123" i="11"/>
  <c r="F135" i="12"/>
  <c r="AB34" i="12"/>
  <c r="R63" i="12"/>
  <c r="K40" i="12"/>
  <c r="F118" i="12"/>
  <c r="G118" i="11"/>
  <c r="H66" i="12"/>
  <c r="S63" i="12"/>
  <c r="V102" i="12"/>
  <c r="I18" i="12"/>
  <c r="T76" i="12"/>
  <c r="O74" i="12"/>
  <c r="C13" i="12"/>
  <c r="W114" i="10"/>
  <c r="Q103" i="10"/>
  <c r="I108" i="10"/>
  <c r="I31" i="12"/>
  <c r="I63" i="12"/>
  <c r="I94" i="12"/>
  <c r="AG55" i="11"/>
  <c r="AG51" i="10"/>
  <c r="J103" i="10"/>
  <c r="B103" i="10"/>
  <c r="T103" i="10"/>
  <c r="AG26" i="10"/>
  <c r="AG68" i="10"/>
  <c r="AG18" i="11"/>
  <c r="AG91" i="11"/>
  <c r="J103" i="11"/>
  <c r="AG69" i="11"/>
  <c r="AB128" i="11"/>
  <c r="M113" i="11"/>
  <c r="P133" i="11"/>
  <c r="AG70" i="11"/>
  <c r="F146" i="11"/>
  <c r="X110" i="11"/>
  <c r="AJ110" i="11" s="1"/>
  <c r="O151" i="11"/>
  <c r="S119" i="11"/>
  <c r="L108" i="11"/>
  <c r="M108" i="11" s="1"/>
  <c r="AF63" i="12"/>
  <c r="W111" i="11"/>
  <c r="W131" i="11"/>
  <c r="AC116" i="12"/>
  <c r="AE116" i="11"/>
  <c r="C149" i="11"/>
  <c r="O80" i="12"/>
  <c r="D44" i="12"/>
  <c r="J27" i="12"/>
  <c r="B43" i="12"/>
  <c r="B93" i="12"/>
  <c r="AG97" i="10"/>
  <c r="AG93" i="10"/>
  <c r="AG25" i="10"/>
  <c r="AG79" i="10"/>
  <c r="D103" i="11"/>
  <c r="AG94" i="11"/>
  <c r="AG67" i="11"/>
  <c r="AG63" i="11"/>
  <c r="AG28" i="11"/>
  <c r="AG81" i="11"/>
  <c r="AG11" i="11"/>
  <c r="AC145" i="11"/>
  <c r="C39" i="12"/>
  <c r="C122" i="12"/>
  <c r="C148" i="11"/>
  <c r="C148" i="12" s="1"/>
  <c r="M121" i="11"/>
  <c r="F77" i="12"/>
  <c r="E108" i="12"/>
  <c r="D122" i="11"/>
  <c r="F98" i="12"/>
  <c r="L126" i="12"/>
  <c r="U128" i="10"/>
  <c r="AF146" i="10"/>
  <c r="AC119" i="10"/>
  <c r="AE119" i="10" s="1"/>
  <c r="AC42" i="12"/>
  <c r="AG9" i="10"/>
  <c r="L9" i="12"/>
  <c r="Q125" i="10"/>
  <c r="N67" i="12"/>
  <c r="AG67" i="10"/>
  <c r="P117" i="10"/>
  <c r="N147" i="10"/>
  <c r="N124" i="12"/>
  <c r="P124" i="11"/>
  <c r="N148" i="11"/>
  <c r="R134" i="10"/>
  <c r="S134" i="10" s="1"/>
  <c r="P76" i="12"/>
  <c r="P103" i="11"/>
  <c r="AD120" i="12"/>
  <c r="AE120" i="11"/>
  <c r="S40" i="12"/>
  <c r="U117" i="10"/>
  <c r="U103" i="10"/>
  <c r="U16" i="12"/>
  <c r="AG40" i="11"/>
  <c r="I40" i="12"/>
  <c r="H134" i="10"/>
  <c r="G76" i="12"/>
  <c r="H111" i="10"/>
  <c r="H111" i="12" s="1"/>
  <c r="G34" i="12"/>
  <c r="AG34" i="10"/>
  <c r="G62" i="12"/>
  <c r="AG62" i="11"/>
  <c r="C45" i="12"/>
  <c r="AG45" i="10"/>
  <c r="I103" i="10"/>
  <c r="I21" i="12"/>
  <c r="R124" i="11"/>
  <c r="O66" i="12"/>
  <c r="M115" i="10"/>
  <c r="K119" i="10"/>
  <c r="J42" i="12"/>
  <c r="K151" i="10"/>
  <c r="K128" i="10"/>
  <c r="K139" i="10" s="1"/>
  <c r="J70" i="12"/>
  <c r="K124" i="12"/>
  <c r="AG10" i="10"/>
  <c r="M103" i="10"/>
  <c r="M10" i="12"/>
  <c r="AF145" i="10"/>
  <c r="AH108" i="10"/>
  <c r="AF129" i="10"/>
  <c r="AF129" i="12" s="1"/>
  <c r="AE71" i="12"/>
  <c r="L147" i="10"/>
  <c r="N103" i="10"/>
  <c r="N8" i="12"/>
  <c r="X118" i="10"/>
  <c r="W41" i="12"/>
  <c r="W76" i="12"/>
  <c r="X134" i="10"/>
  <c r="W79" i="12"/>
  <c r="X137" i="11"/>
  <c r="Y137" i="11" s="1"/>
  <c r="AG79" i="11"/>
  <c r="W103" i="11"/>
  <c r="AG116" i="10"/>
  <c r="AF39" i="12"/>
  <c r="AG123" i="11"/>
  <c r="AF65" i="12"/>
  <c r="AF103" i="11"/>
  <c r="AG16" i="10"/>
  <c r="W125" i="10"/>
  <c r="W125" i="12" s="1"/>
  <c r="V67" i="12"/>
  <c r="W136" i="10"/>
  <c r="V78" i="12"/>
  <c r="AG54" i="11"/>
  <c r="D54" i="12"/>
  <c r="T113" i="10"/>
  <c r="T36" i="12"/>
  <c r="T128" i="10"/>
  <c r="T128" i="12" s="1"/>
  <c r="T70" i="12"/>
  <c r="T67" i="12"/>
  <c r="T125" i="11"/>
  <c r="T103" i="11"/>
  <c r="R41" i="12"/>
  <c r="U118" i="10"/>
  <c r="Z125" i="10"/>
  <c r="Z139" i="10" s="1"/>
  <c r="AA67" i="12"/>
  <c r="Z148" i="10"/>
  <c r="Z136" i="11"/>
  <c r="AA78" i="12"/>
  <c r="AA96" i="12"/>
  <c r="AG96" i="11"/>
  <c r="G126" i="10"/>
  <c r="F149" i="10"/>
  <c r="F126" i="12"/>
  <c r="F80" i="12"/>
  <c r="AG80" i="11"/>
  <c r="F108" i="11"/>
  <c r="AG31" i="11"/>
  <c r="F101" i="12"/>
  <c r="AG101" i="11"/>
  <c r="F49" i="12"/>
  <c r="C114" i="10"/>
  <c r="C138" i="10" s="1"/>
  <c r="AG37" i="10"/>
  <c r="AG48" i="10"/>
  <c r="C127" i="10"/>
  <c r="C69" i="12"/>
  <c r="AG69" i="10"/>
  <c r="C131" i="10"/>
  <c r="C131" i="12" s="1"/>
  <c r="C73" i="12"/>
  <c r="C103" i="11"/>
  <c r="AG22" i="11"/>
  <c r="V103" i="10"/>
  <c r="E55" i="12"/>
  <c r="AG55" i="10"/>
  <c r="E129" i="10"/>
  <c r="E71" i="12"/>
  <c r="E103" i="11"/>
  <c r="E124" i="11"/>
  <c r="E66" i="12"/>
  <c r="I124" i="10"/>
  <c r="H14" i="12"/>
  <c r="H103" i="11"/>
  <c r="AC114" i="10"/>
  <c r="AE114" i="10" s="1"/>
  <c r="AC37" i="12"/>
  <c r="AE113" i="10"/>
  <c r="B110" i="10"/>
  <c r="D110" i="10" s="1"/>
  <c r="B33" i="12"/>
  <c r="AG62" i="10"/>
  <c r="AG85" i="10"/>
  <c r="AG82" i="10"/>
  <c r="AG41" i="11"/>
  <c r="X130" i="10"/>
  <c r="AG72" i="10"/>
  <c r="X132" i="10"/>
  <c r="Y74" i="12"/>
  <c r="Y77" i="12"/>
  <c r="X135" i="11"/>
  <c r="Y71" i="12"/>
  <c r="X129" i="11"/>
  <c r="X103" i="10"/>
  <c r="AG20" i="10"/>
  <c r="AG33" i="10"/>
  <c r="AG58" i="10"/>
  <c r="AG40" i="10"/>
  <c r="AG17" i="11"/>
  <c r="AG95" i="11"/>
  <c r="AA103" i="11"/>
  <c r="E151" i="11"/>
  <c r="AG146" i="11"/>
  <c r="AH115" i="11"/>
  <c r="P115" i="11"/>
  <c r="L66" i="12"/>
  <c r="Q79" i="12"/>
  <c r="AC70" i="12"/>
  <c r="L111" i="11"/>
  <c r="L111" i="12" s="1"/>
  <c r="AF79" i="12"/>
  <c r="F130" i="12"/>
  <c r="F150" i="11"/>
  <c r="F68" i="12"/>
  <c r="J78" i="12"/>
  <c r="AC108" i="12"/>
  <c r="AE108" i="11"/>
  <c r="Z17" i="12"/>
  <c r="X32" i="12"/>
  <c r="D27" i="12"/>
  <c r="AG21" i="10"/>
  <c r="AG57" i="10"/>
  <c r="AG39" i="10"/>
  <c r="AG19" i="10"/>
  <c r="AG90" i="10"/>
  <c r="AG78" i="11"/>
  <c r="AC103" i="11"/>
  <c r="AB103" i="11"/>
  <c r="AG38" i="11"/>
  <c r="AE112" i="11"/>
  <c r="AF148" i="11"/>
  <c r="AG10" i="11"/>
  <c r="AG47" i="11"/>
  <c r="W43" i="12"/>
  <c r="J66" i="12"/>
  <c r="AC128" i="12"/>
  <c r="N41" i="12"/>
  <c r="W7" i="12"/>
  <c r="M27" i="12"/>
  <c r="B82" i="12"/>
  <c r="J23" i="12"/>
  <c r="I129" i="11"/>
  <c r="J129" i="11" s="1"/>
  <c r="I71" i="12"/>
  <c r="H108" i="10"/>
  <c r="AG31" i="10"/>
  <c r="H119" i="10"/>
  <c r="H119" i="12" s="1"/>
  <c r="AG42" i="10"/>
  <c r="G58" i="12"/>
  <c r="K103" i="10"/>
  <c r="W103" i="10"/>
  <c r="AG38" i="10"/>
  <c r="AG66" i="11"/>
  <c r="AG24" i="11"/>
  <c r="AE103" i="11"/>
  <c r="N103" i="11"/>
  <c r="AG8" i="11"/>
  <c r="AG74" i="11"/>
  <c r="AB31" i="12"/>
  <c r="AA66" i="12"/>
  <c r="K146" i="11"/>
  <c r="N37" i="12"/>
  <c r="O64" i="12"/>
  <c r="K37" i="12"/>
  <c r="C71" i="12"/>
  <c r="O42" i="12"/>
  <c r="AF8" i="12"/>
  <c r="Q16" i="12"/>
  <c r="T24" i="12"/>
  <c r="G16" i="12"/>
  <c r="U123" i="10"/>
  <c r="U123" i="12" s="1"/>
  <c r="Q146" i="10"/>
  <c r="AG46" i="10"/>
  <c r="AG42" i="11"/>
  <c r="I119" i="11"/>
  <c r="H114" i="10"/>
  <c r="H114" i="12" s="1"/>
  <c r="G37" i="12"/>
  <c r="AG59" i="10"/>
  <c r="G59" i="12"/>
  <c r="H127" i="11"/>
  <c r="H127" i="12" s="1"/>
  <c r="G69" i="12"/>
  <c r="G103" i="10"/>
  <c r="S103" i="10"/>
  <c r="AA103" i="10"/>
  <c r="AG54" i="10"/>
  <c r="AG36" i="10"/>
  <c r="AG14" i="10"/>
  <c r="AG36" i="11"/>
  <c r="AG14" i="11"/>
  <c r="M117" i="11"/>
  <c r="R133" i="11"/>
  <c r="AH132" i="11"/>
  <c r="I117" i="11"/>
  <c r="X127" i="11"/>
  <c r="Y127" i="11" s="1"/>
  <c r="AG71" i="11"/>
  <c r="AH129" i="11"/>
  <c r="Q113" i="12"/>
  <c r="S113" i="11"/>
  <c r="M41" i="12"/>
  <c r="AB37" i="12"/>
  <c r="J38" i="12"/>
  <c r="AF116" i="12"/>
  <c r="AH116" i="11"/>
  <c r="R75" i="12"/>
  <c r="R118" i="11"/>
  <c r="L40" i="12"/>
  <c r="G43" i="12"/>
  <c r="W72" i="12"/>
  <c r="V8" i="12"/>
  <c r="E8" i="12"/>
  <c r="I37" i="12"/>
  <c r="I121" i="10"/>
  <c r="AA145" i="10"/>
  <c r="AG63" i="10"/>
  <c r="AC149" i="10"/>
  <c r="AG7" i="10"/>
  <c r="AG78" i="10"/>
  <c r="AG35" i="10"/>
  <c r="AG101" i="10"/>
  <c r="AG29" i="11"/>
  <c r="Q103" i="11"/>
  <c r="AE121" i="11"/>
  <c r="AG15" i="11"/>
  <c r="K103" i="11"/>
  <c r="I125" i="11"/>
  <c r="G116" i="11"/>
  <c r="S115" i="11"/>
  <c r="P113" i="11"/>
  <c r="AG73" i="11"/>
  <c r="K68" i="12"/>
  <c r="Q112" i="11"/>
  <c r="Q112" i="12" s="1"/>
  <c r="AC36" i="12"/>
  <c r="AE37" i="12"/>
  <c r="O65" i="12"/>
  <c r="AB40" i="12"/>
  <c r="AE31" i="12"/>
  <c r="AC125" i="12"/>
  <c r="AE125" i="11"/>
  <c r="W75" i="12"/>
  <c r="I98" i="12"/>
  <c r="I132" i="10"/>
  <c r="J132" i="10" s="1"/>
  <c r="X126" i="10"/>
  <c r="D82" i="12"/>
  <c r="U120" i="10"/>
  <c r="Q62" i="12"/>
  <c r="W118" i="10"/>
  <c r="B133" i="10"/>
  <c r="G110" i="10"/>
  <c r="I134" i="10"/>
  <c r="H10" i="12"/>
  <c r="H76" i="12"/>
  <c r="AE126" i="10"/>
  <c r="B115" i="10"/>
  <c r="D115" i="10" s="1"/>
  <c r="U113" i="10"/>
  <c r="U113" i="12" s="1"/>
  <c r="Y89" i="12"/>
  <c r="Y83" i="12"/>
  <c r="L50" i="12"/>
  <c r="G86" i="12"/>
  <c r="O10" i="12"/>
  <c r="K61" i="12"/>
  <c r="X111" i="10"/>
  <c r="P118" i="10"/>
  <c r="W137" i="10"/>
  <c r="V26" i="12"/>
  <c r="T23" i="12"/>
  <c r="T35" i="12"/>
  <c r="T133" i="10"/>
  <c r="T133" i="12" s="1"/>
  <c r="T132" i="10"/>
  <c r="Q50" i="12"/>
  <c r="AB135" i="10"/>
  <c r="F131" i="12"/>
  <c r="I119" i="10"/>
  <c r="I128" i="10"/>
  <c r="H16" i="12"/>
  <c r="H70" i="12"/>
  <c r="B112" i="10"/>
  <c r="W108" i="10"/>
  <c r="O22" i="12"/>
  <c r="AH137" i="10"/>
  <c r="X127" i="10"/>
  <c r="X121" i="10"/>
  <c r="W126" i="11"/>
  <c r="W149" i="11" s="1"/>
  <c r="T71" i="12"/>
  <c r="T44" i="12"/>
  <c r="U119" i="10"/>
  <c r="V119" i="10" s="1"/>
  <c r="S103" i="11"/>
  <c r="AB120" i="10"/>
  <c r="E26" i="12"/>
  <c r="H64" i="12"/>
  <c r="B118" i="10"/>
  <c r="D118" i="10" s="1"/>
  <c r="B121" i="10"/>
  <c r="B129" i="10"/>
  <c r="D129" i="10" s="1"/>
  <c r="B86" i="12"/>
  <c r="AE132" i="10"/>
  <c r="Q151" i="10"/>
  <c r="N50" i="12"/>
  <c r="L26" i="12"/>
  <c r="AG75" i="11"/>
  <c r="P123" i="12"/>
  <c r="N147" i="11"/>
  <c r="AF114" i="12"/>
  <c r="N117" i="12"/>
  <c r="R119" i="12"/>
  <c r="W119" i="12"/>
  <c r="AG92" i="10"/>
  <c r="G50" i="12"/>
  <c r="R108" i="10"/>
  <c r="O52" i="12"/>
  <c r="O76" i="12"/>
  <c r="I110" i="10"/>
  <c r="J110" i="10" s="1"/>
  <c r="X108" i="10"/>
  <c r="X137" i="10"/>
  <c r="V98" i="12"/>
  <c r="V14" i="12"/>
  <c r="T92" i="12"/>
  <c r="T41" i="12"/>
  <c r="U110" i="10"/>
  <c r="T115" i="10"/>
  <c r="T124" i="10"/>
  <c r="AB117" i="10"/>
  <c r="G111" i="10"/>
  <c r="I109" i="10"/>
  <c r="I109" i="12" s="1"/>
  <c r="H52" i="12"/>
  <c r="B119" i="10"/>
  <c r="B62" i="12"/>
  <c r="B124" i="11"/>
  <c r="D124" i="11" s="1"/>
  <c r="B131" i="11"/>
  <c r="N26" i="12"/>
  <c r="P113" i="10"/>
  <c r="O88" i="12"/>
  <c r="L151" i="10"/>
  <c r="K13" i="12"/>
  <c r="X120" i="10"/>
  <c r="Y120" i="10" s="1"/>
  <c r="T26" i="12"/>
  <c r="P135" i="10"/>
  <c r="P135" i="12" s="1"/>
  <c r="U124" i="10"/>
  <c r="T114" i="10"/>
  <c r="T123" i="10"/>
  <c r="T122" i="10"/>
  <c r="T132" i="11"/>
  <c r="T135" i="11"/>
  <c r="F25" i="12"/>
  <c r="I136" i="11"/>
  <c r="J136" i="11" s="1"/>
  <c r="H46" i="12"/>
  <c r="B38" i="12"/>
  <c r="AE128" i="10"/>
  <c r="N14" i="12"/>
  <c r="P122" i="10"/>
  <c r="T65" i="12"/>
  <c r="U136" i="10"/>
  <c r="U130" i="10"/>
  <c r="T121" i="10"/>
  <c r="T135" i="10"/>
  <c r="T123" i="11"/>
  <c r="V123" i="11" s="1"/>
  <c r="F13" i="12"/>
  <c r="I130" i="10"/>
  <c r="I130" i="11"/>
  <c r="B113" i="10"/>
  <c r="D113" i="10" s="1"/>
  <c r="B128" i="10"/>
  <c r="D128" i="10" s="1"/>
  <c r="B124" i="10"/>
  <c r="B111" i="11"/>
  <c r="D111" i="11" s="1"/>
  <c r="B74" i="12"/>
  <c r="AG49" i="11"/>
  <c r="AD145" i="10"/>
  <c r="P118" i="11"/>
  <c r="O94" i="12"/>
  <c r="M134" i="10"/>
  <c r="M85" i="12"/>
  <c r="P119" i="10"/>
  <c r="X119" i="10"/>
  <c r="W123" i="10"/>
  <c r="D70" i="12"/>
  <c r="D88" i="12"/>
  <c r="D76" i="12"/>
  <c r="D52" i="12"/>
  <c r="T50" i="12"/>
  <c r="T32" i="12"/>
  <c r="T53" i="12"/>
  <c r="U126" i="10"/>
  <c r="U109" i="10"/>
  <c r="T136" i="10"/>
  <c r="T129" i="11"/>
  <c r="Q98" i="12"/>
  <c r="AB123" i="10"/>
  <c r="AB111" i="10"/>
  <c r="AB127" i="10"/>
  <c r="AB127" i="12" s="1"/>
  <c r="I117" i="10"/>
  <c r="I126" i="10"/>
  <c r="I126" i="12" s="1"/>
  <c r="I124" i="11"/>
  <c r="J124" i="11" s="1"/>
  <c r="B109" i="10"/>
  <c r="D109" i="10" s="1"/>
  <c r="B136" i="10"/>
  <c r="B114" i="11"/>
  <c r="AE123" i="10"/>
  <c r="Y86" i="12"/>
  <c r="P120" i="10"/>
  <c r="D58" i="12"/>
  <c r="D46" i="12"/>
  <c r="T74" i="12"/>
  <c r="T14" i="12"/>
  <c r="T29" i="12"/>
  <c r="U131" i="10"/>
  <c r="R103" i="11"/>
  <c r="T131" i="10"/>
  <c r="E98" i="12"/>
  <c r="H100" i="12"/>
  <c r="B108" i="10"/>
  <c r="B123" i="10"/>
  <c r="D123" i="10" s="1"/>
  <c r="B119" i="11"/>
  <c r="B133" i="11"/>
  <c r="D133" i="11" s="1"/>
  <c r="AG25" i="11"/>
  <c r="AE135" i="10"/>
  <c r="T108" i="10"/>
  <c r="M120" i="10"/>
  <c r="P109" i="10"/>
  <c r="L98" i="12"/>
  <c r="AD116" i="12"/>
  <c r="H120" i="12"/>
  <c r="O58" i="12"/>
  <c r="M126" i="10"/>
  <c r="M126" i="12" s="1"/>
  <c r="J26" i="12"/>
  <c r="M61" i="12"/>
  <c r="X114" i="10"/>
  <c r="X109" i="10"/>
  <c r="X109" i="12" s="1"/>
  <c r="I136" i="10"/>
  <c r="V86" i="12"/>
  <c r="V62" i="12"/>
  <c r="D40" i="12"/>
  <c r="T86" i="12"/>
  <c r="T11" i="12"/>
  <c r="T126" i="11"/>
  <c r="AB122" i="10"/>
  <c r="G114" i="10"/>
  <c r="E86" i="12"/>
  <c r="I127" i="10"/>
  <c r="J127" i="10" s="1"/>
  <c r="H94" i="12"/>
  <c r="B111" i="10"/>
  <c r="B135" i="10"/>
  <c r="D135" i="10" s="1"/>
  <c r="B136" i="11"/>
  <c r="D136" i="11" s="1"/>
  <c r="B121" i="11"/>
  <c r="AG13" i="11"/>
  <c r="T120" i="10"/>
  <c r="Y98" i="12"/>
  <c r="Y101" i="12"/>
  <c r="Y95" i="12"/>
  <c r="P115" i="10"/>
  <c r="L86" i="12"/>
  <c r="O46" i="12"/>
  <c r="J14" i="12"/>
  <c r="M136" i="10"/>
  <c r="K97" i="12"/>
  <c r="M49" i="12"/>
  <c r="X110" i="10"/>
  <c r="Y110" i="10" s="1"/>
  <c r="X125" i="10"/>
  <c r="D100" i="12"/>
  <c r="D34" i="12"/>
  <c r="T95" i="12"/>
  <c r="T125" i="10"/>
  <c r="V125" i="10" s="1"/>
  <c r="AB118" i="10"/>
  <c r="E132" i="12"/>
  <c r="H88" i="12"/>
  <c r="B130" i="10"/>
  <c r="D130" i="10" s="1"/>
  <c r="B134" i="10"/>
  <c r="D134" i="10" s="1"/>
  <c r="B116" i="10"/>
  <c r="N98" i="12"/>
  <c r="P124" i="10"/>
  <c r="O82" i="12"/>
  <c r="X131" i="10"/>
  <c r="Y131" i="10" s="1"/>
  <c r="D28" i="12"/>
  <c r="AH118" i="10"/>
  <c r="U127" i="10"/>
  <c r="T116" i="10"/>
  <c r="T116" i="12" s="1"/>
  <c r="T126" i="10"/>
  <c r="T124" i="11"/>
  <c r="T136" i="11"/>
  <c r="AB119" i="10"/>
  <c r="F151" i="10"/>
  <c r="M109" i="10"/>
  <c r="G137" i="10"/>
  <c r="G137" i="12" s="1"/>
  <c r="I113" i="10"/>
  <c r="I122" i="10"/>
  <c r="H82" i="12"/>
  <c r="B112" i="11"/>
  <c r="D112" i="11" s="1"/>
  <c r="B116" i="11"/>
  <c r="D116" i="11" s="1"/>
  <c r="X113" i="10"/>
  <c r="AB115" i="10"/>
  <c r="S126" i="10"/>
  <c r="N86" i="12"/>
  <c r="P110" i="10"/>
  <c r="P136" i="10"/>
  <c r="L62" i="12"/>
  <c r="AB132" i="12"/>
  <c r="H121" i="12"/>
  <c r="Q107" i="10"/>
  <c r="N144" i="10"/>
  <c r="S130" i="10"/>
  <c r="AE127" i="11"/>
  <c r="AH112" i="11"/>
  <c r="AH112" i="12" s="1"/>
  <c r="AE115" i="11"/>
  <c r="AE115" i="12" s="1"/>
  <c r="C151" i="11"/>
  <c r="AE114" i="11"/>
  <c r="D110" i="11"/>
  <c r="AA146" i="11"/>
  <c r="AA146" i="12" s="1"/>
  <c r="Z145" i="11"/>
  <c r="D134" i="11"/>
  <c r="M119" i="11"/>
  <c r="E145" i="11"/>
  <c r="O149" i="11"/>
  <c r="O149" i="12" s="1"/>
  <c r="AH108" i="11"/>
  <c r="Z146" i="11"/>
  <c r="C146" i="11"/>
  <c r="P127" i="11"/>
  <c r="P127" i="12" s="1"/>
  <c r="AH126" i="11"/>
  <c r="AE119" i="11"/>
  <c r="AE111" i="11"/>
  <c r="L147" i="11"/>
  <c r="G117" i="11"/>
  <c r="S117" i="11"/>
  <c r="C145" i="11"/>
  <c r="P114" i="11"/>
  <c r="AH111" i="11"/>
  <c r="J126" i="11"/>
  <c r="E147" i="11"/>
  <c r="F149" i="11"/>
  <c r="N146" i="11"/>
  <c r="K147" i="11"/>
  <c r="AD147" i="11"/>
  <c r="M124" i="11"/>
  <c r="M112" i="11"/>
  <c r="AD146" i="11"/>
  <c r="L146" i="11"/>
  <c r="M116" i="11"/>
  <c r="AC146" i="11"/>
  <c r="G131" i="11"/>
  <c r="O147" i="11"/>
  <c r="R146" i="11"/>
  <c r="D118" i="11"/>
  <c r="M115" i="11"/>
  <c r="K115" i="12"/>
  <c r="AB117" i="11"/>
  <c r="Z117" i="12"/>
  <c r="AB120" i="11"/>
  <c r="Z120" i="12"/>
  <c r="S110" i="11"/>
  <c r="D125" i="11"/>
  <c r="D113" i="11"/>
  <c r="AF145" i="11"/>
  <c r="AE109" i="11"/>
  <c r="AE109" i="12" s="1"/>
  <c r="AC109" i="12"/>
  <c r="H123" i="12"/>
  <c r="P112" i="11"/>
  <c r="G110" i="11"/>
  <c r="J109" i="11"/>
  <c r="AB125" i="11"/>
  <c r="P109" i="11"/>
  <c r="N109" i="12"/>
  <c r="D126" i="11"/>
  <c r="M110" i="11"/>
  <c r="S134" i="11"/>
  <c r="Q147" i="11"/>
  <c r="AC149" i="11"/>
  <c r="AA145" i="11"/>
  <c r="AA108" i="12"/>
  <c r="AB114" i="11"/>
  <c r="Z114" i="12"/>
  <c r="S114" i="11"/>
  <c r="Q114" i="12"/>
  <c r="G114" i="11"/>
  <c r="E114" i="12"/>
  <c r="P108" i="11"/>
  <c r="M109" i="11"/>
  <c r="D130" i="11"/>
  <c r="AE110" i="11"/>
  <c r="AE110" i="12" s="1"/>
  <c r="G127" i="11"/>
  <c r="G127" i="12" s="1"/>
  <c r="AB111" i="11"/>
  <c r="Z111" i="12"/>
  <c r="AB113" i="11"/>
  <c r="AB113" i="12" s="1"/>
  <c r="S125" i="11"/>
  <c r="Y131" i="11"/>
  <c r="Q145" i="11"/>
  <c r="AE113" i="11"/>
  <c r="AD113" i="12"/>
  <c r="J128" i="11"/>
  <c r="V109" i="11"/>
  <c r="M128" i="11"/>
  <c r="F133" i="12"/>
  <c r="D109" i="11"/>
  <c r="L150" i="11"/>
  <c r="AB109" i="11"/>
  <c r="Z109" i="12"/>
  <c r="M131" i="11"/>
  <c r="K131" i="12"/>
  <c r="G119" i="11"/>
  <c r="E119" i="12"/>
  <c r="AH117" i="11"/>
  <c r="AF117" i="12"/>
  <c r="J111" i="11"/>
  <c r="J108" i="11"/>
  <c r="AD145" i="11"/>
  <c r="H145" i="11"/>
  <c r="AB110" i="11"/>
  <c r="AB110" i="12" s="1"/>
  <c r="Z110" i="12"/>
  <c r="J110" i="11"/>
  <c r="AH120" i="11"/>
  <c r="W120" i="12"/>
  <c r="S120" i="11"/>
  <c r="D115" i="11"/>
  <c r="O146" i="11"/>
  <c r="G111" i="11"/>
  <c r="E111" i="12"/>
  <c r="G122" i="11"/>
  <c r="G122" i="12" s="1"/>
  <c r="E122" i="12"/>
  <c r="B57" i="14"/>
  <c r="N57" i="14" s="1"/>
  <c r="N56" i="14"/>
  <c r="N55" i="14"/>
  <c r="J56" i="14"/>
  <c r="P56" i="14" s="1"/>
  <c r="I57" i="14"/>
  <c r="O57" i="14" s="1"/>
  <c r="P55" i="14"/>
  <c r="J114" i="11"/>
  <c r="D129" i="11"/>
  <c r="D132" i="11"/>
  <c r="Q107" i="11"/>
  <c r="N144" i="11"/>
  <c r="C150" i="11"/>
  <c r="J57" i="14" l="1"/>
  <c r="V131" i="11"/>
  <c r="P120" i="12"/>
  <c r="AB137" i="12"/>
  <c r="Y130" i="11"/>
  <c r="T145" i="11"/>
  <c r="R150" i="11"/>
  <c r="K138" i="11"/>
  <c r="X112" i="12"/>
  <c r="AD149" i="11"/>
  <c r="AD149" i="12" s="1"/>
  <c r="AI108" i="11"/>
  <c r="Q150" i="11"/>
  <c r="I137" i="12"/>
  <c r="Z138" i="11"/>
  <c r="I145" i="11"/>
  <c r="S129" i="11"/>
  <c r="AE128" i="11"/>
  <c r="AE128" i="12" s="1"/>
  <c r="G126" i="12"/>
  <c r="S137" i="12"/>
  <c r="R149" i="11"/>
  <c r="G128" i="11"/>
  <c r="G128" i="12" s="1"/>
  <c r="E149" i="11"/>
  <c r="V120" i="11"/>
  <c r="Y118" i="11"/>
  <c r="N149" i="12"/>
  <c r="V137" i="11"/>
  <c r="V126" i="11"/>
  <c r="AJ128" i="11"/>
  <c r="S131" i="11"/>
  <c r="AG145" i="11"/>
  <c r="AG145" i="12" s="1"/>
  <c r="AH110" i="11"/>
  <c r="AH110" i="12" s="1"/>
  <c r="V111" i="11"/>
  <c r="AG147" i="11"/>
  <c r="AJ126" i="11"/>
  <c r="G112" i="11"/>
  <c r="G112" i="12" s="1"/>
  <c r="AH113" i="11"/>
  <c r="X113" i="12"/>
  <c r="T112" i="12"/>
  <c r="V110" i="11"/>
  <c r="U126" i="12"/>
  <c r="AE126" i="12"/>
  <c r="AJ113" i="11"/>
  <c r="AG138" i="11"/>
  <c r="S126" i="11"/>
  <c r="AD124" i="12"/>
  <c r="O111" i="12"/>
  <c r="Q149" i="11"/>
  <c r="AH130" i="12"/>
  <c r="AF113" i="12"/>
  <c r="AE136" i="12"/>
  <c r="U108" i="12"/>
  <c r="T146" i="11"/>
  <c r="V122" i="11"/>
  <c r="O145" i="11"/>
  <c r="O145" i="12" s="1"/>
  <c r="AC147" i="11"/>
  <c r="AC152" i="11" s="1"/>
  <c r="AE117" i="11"/>
  <c r="AE117" i="12" s="1"/>
  <c r="V124" i="11"/>
  <c r="AG86" i="12"/>
  <c r="V112" i="11"/>
  <c r="R136" i="12"/>
  <c r="G115" i="11"/>
  <c r="G115" i="12" s="1"/>
  <c r="AI115" i="11"/>
  <c r="P111" i="11"/>
  <c r="P111" i="12" s="1"/>
  <c r="J125" i="11"/>
  <c r="AI113" i="11"/>
  <c r="U145" i="11"/>
  <c r="V113" i="11"/>
  <c r="V118" i="11"/>
  <c r="G109" i="11"/>
  <c r="S135" i="11"/>
  <c r="S135" i="12" s="1"/>
  <c r="U136" i="12"/>
  <c r="AI135" i="11"/>
  <c r="R116" i="12"/>
  <c r="U111" i="12"/>
  <c r="AB135" i="12"/>
  <c r="AJ109" i="11"/>
  <c r="G113" i="11"/>
  <c r="G113" i="12" s="1"/>
  <c r="F145" i="11"/>
  <c r="F152" i="11" s="1"/>
  <c r="T110" i="12"/>
  <c r="AC138" i="11"/>
  <c r="T122" i="12"/>
  <c r="W136" i="12"/>
  <c r="U128" i="12"/>
  <c r="M125" i="12"/>
  <c r="AE129" i="12"/>
  <c r="I133" i="12"/>
  <c r="AB124" i="12"/>
  <c r="F147" i="12"/>
  <c r="X123" i="12"/>
  <c r="U112" i="12"/>
  <c r="M132" i="12"/>
  <c r="AH127" i="12"/>
  <c r="S129" i="12"/>
  <c r="J112" i="11"/>
  <c r="J112" i="12" s="1"/>
  <c r="Y119" i="11"/>
  <c r="T118" i="12"/>
  <c r="L103" i="12"/>
  <c r="AC150" i="12"/>
  <c r="U125" i="12"/>
  <c r="AG50" i="12"/>
  <c r="AB150" i="11"/>
  <c r="AH121" i="12"/>
  <c r="W113" i="12"/>
  <c r="AG59" i="12"/>
  <c r="G136" i="12"/>
  <c r="L137" i="12"/>
  <c r="Y135" i="10"/>
  <c r="AH117" i="12"/>
  <c r="AH136" i="10"/>
  <c r="AH136" i="12" s="1"/>
  <c r="D127" i="10"/>
  <c r="M130" i="12"/>
  <c r="I118" i="12"/>
  <c r="J133" i="10"/>
  <c r="V114" i="10"/>
  <c r="Y122" i="10"/>
  <c r="I116" i="12"/>
  <c r="M150" i="10"/>
  <c r="Y130" i="10"/>
  <c r="Y130" i="12" s="1"/>
  <c r="M112" i="12"/>
  <c r="W148" i="10"/>
  <c r="AF149" i="12"/>
  <c r="Y111" i="10"/>
  <c r="M113" i="12"/>
  <c r="O151" i="12"/>
  <c r="W146" i="10"/>
  <c r="G118" i="12"/>
  <c r="M129" i="12"/>
  <c r="AB109" i="12"/>
  <c r="AE127" i="12"/>
  <c r="R109" i="12"/>
  <c r="M146" i="10"/>
  <c r="W111" i="12"/>
  <c r="X124" i="12"/>
  <c r="G146" i="10"/>
  <c r="AJ136" i="10"/>
  <c r="AH115" i="12"/>
  <c r="V137" i="10"/>
  <c r="R129" i="12"/>
  <c r="M131" i="12"/>
  <c r="G125" i="12"/>
  <c r="AF148" i="10"/>
  <c r="AF148" i="12" s="1"/>
  <c r="M133" i="12"/>
  <c r="G133" i="12"/>
  <c r="B117" i="12"/>
  <c r="R128" i="12"/>
  <c r="AF123" i="12"/>
  <c r="V112" i="10"/>
  <c r="V112" i="12" s="1"/>
  <c r="Q147" i="12"/>
  <c r="P112" i="12"/>
  <c r="S123" i="12"/>
  <c r="R123" i="12"/>
  <c r="S113" i="10"/>
  <c r="S113" i="12" s="1"/>
  <c r="S136" i="10"/>
  <c r="S151" i="10" s="1"/>
  <c r="AE120" i="12"/>
  <c r="S119" i="12"/>
  <c r="W129" i="12"/>
  <c r="G148" i="10"/>
  <c r="AG151" i="10"/>
  <c r="AB131" i="10"/>
  <c r="AB131" i="12" s="1"/>
  <c r="O131" i="12"/>
  <c r="K112" i="12"/>
  <c r="AA150" i="10"/>
  <c r="AA150" i="12" s="1"/>
  <c r="D117" i="12"/>
  <c r="AI127" i="10"/>
  <c r="AG8" i="12"/>
  <c r="Z140" i="10"/>
  <c r="L152" i="10"/>
  <c r="AH148" i="10"/>
  <c r="AC139" i="10"/>
  <c r="AC151" i="10"/>
  <c r="AC151" i="12" s="1"/>
  <c r="AJ133" i="10"/>
  <c r="T129" i="12"/>
  <c r="T137" i="12"/>
  <c r="S125" i="10"/>
  <c r="S125" i="12" s="1"/>
  <c r="Y115" i="10"/>
  <c r="Y115" i="12" s="1"/>
  <c r="AE103" i="12"/>
  <c r="E139" i="10"/>
  <c r="G135" i="10"/>
  <c r="G151" i="10" s="1"/>
  <c r="E151" i="10"/>
  <c r="E151" i="12" s="1"/>
  <c r="V109" i="10"/>
  <c r="Y127" i="10"/>
  <c r="O130" i="12"/>
  <c r="V129" i="10"/>
  <c r="D120" i="12"/>
  <c r="R148" i="10"/>
  <c r="S112" i="10"/>
  <c r="G120" i="12"/>
  <c r="V134" i="10"/>
  <c r="V134" i="12" s="1"/>
  <c r="AJ112" i="10"/>
  <c r="AG41" i="12"/>
  <c r="Z146" i="12"/>
  <c r="AG15" i="12"/>
  <c r="C151" i="10"/>
  <c r="C151" i="12" s="1"/>
  <c r="I103" i="12"/>
  <c r="Y122" i="12"/>
  <c r="X128" i="12"/>
  <c r="Z145" i="12"/>
  <c r="AG17" i="12"/>
  <c r="L146" i="12"/>
  <c r="C145" i="12"/>
  <c r="Y112" i="10"/>
  <c r="D126" i="10"/>
  <c r="D126" i="12" s="1"/>
  <c r="W149" i="10"/>
  <c r="W149" i="12" s="1"/>
  <c r="AE116" i="10"/>
  <c r="AE147" i="10" s="1"/>
  <c r="AG64" i="12"/>
  <c r="T127" i="12"/>
  <c r="Q150" i="12"/>
  <c r="S117" i="12"/>
  <c r="Y126" i="10"/>
  <c r="AB128" i="12"/>
  <c r="W116" i="12"/>
  <c r="Y116" i="10"/>
  <c r="AD103" i="12"/>
  <c r="AD147" i="10"/>
  <c r="AD147" i="12" s="1"/>
  <c r="M110" i="12"/>
  <c r="G131" i="12"/>
  <c r="G117" i="12"/>
  <c r="O103" i="12"/>
  <c r="AC146" i="10"/>
  <c r="AC146" i="12" s="1"/>
  <c r="R117" i="12"/>
  <c r="M123" i="12"/>
  <c r="AG87" i="12"/>
  <c r="AH64" i="10"/>
  <c r="AG65" i="12"/>
  <c r="AG24" i="12"/>
  <c r="D118" i="12"/>
  <c r="D132" i="10"/>
  <c r="D132" i="12" s="1"/>
  <c r="AG94" i="12"/>
  <c r="W112" i="12"/>
  <c r="Y112" i="11"/>
  <c r="AG35" i="11"/>
  <c r="AH35" i="11" s="1"/>
  <c r="V103" i="11"/>
  <c r="AG103" i="11" s="1"/>
  <c r="AH100" i="11" s="1"/>
  <c r="AH100" i="12" s="1"/>
  <c r="U149" i="11"/>
  <c r="AJ123" i="11"/>
  <c r="V115" i="11"/>
  <c r="AI119" i="11"/>
  <c r="P110" i="11"/>
  <c r="P138" i="11" s="1"/>
  <c r="AB112" i="12"/>
  <c r="AH114" i="12"/>
  <c r="W146" i="11"/>
  <c r="W146" i="12" s="1"/>
  <c r="AJ114" i="11"/>
  <c r="K120" i="12"/>
  <c r="X103" i="12"/>
  <c r="L149" i="12"/>
  <c r="V35" i="12"/>
  <c r="AD139" i="11"/>
  <c r="AD140" i="11" s="1"/>
  <c r="N145" i="11"/>
  <c r="N152" i="11" s="1"/>
  <c r="AJ112" i="11"/>
  <c r="AJ112" i="12" s="1"/>
  <c r="X118" i="12"/>
  <c r="Y111" i="11"/>
  <c r="Y111" i="12" s="1"/>
  <c r="U137" i="12"/>
  <c r="T151" i="11"/>
  <c r="AG57" i="12"/>
  <c r="T147" i="11"/>
  <c r="AI110" i="11"/>
  <c r="AH42" i="11"/>
  <c r="AG102" i="12"/>
  <c r="V133" i="11"/>
  <c r="N151" i="12"/>
  <c r="N138" i="11"/>
  <c r="N140" i="11" s="1"/>
  <c r="X148" i="11"/>
  <c r="B120" i="12"/>
  <c r="AC148" i="11"/>
  <c r="AC153" i="11" s="1"/>
  <c r="AJ134" i="11"/>
  <c r="AJ119" i="11"/>
  <c r="X147" i="11"/>
  <c r="Y123" i="11"/>
  <c r="Y148" i="11" s="1"/>
  <c r="U150" i="11"/>
  <c r="W151" i="11"/>
  <c r="AE124" i="11"/>
  <c r="AE124" i="12" s="1"/>
  <c r="AG135" i="12"/>
  <c r="AG151" i="11"/>
  <c r="U131" i="12"/>
  <c r="X119" i="12"/>
  <c r="X134" i="12"/>
  <c r="V127" i="11"/>
  <c r="U127" i="12"/>
  <c r="AE123" i="12"/>
  <c r="AG45" i="12"/>
  <c r="P136" i="11"/>
  <c r="P151" i="11" s="1"/>
  <c r="N136" i="12"/>
  <c r="S122" i="11"/>
  <c r="S122" i="12" s="1"/>
  <c r="K145" i="11"/>
  <c r="K145" i="12" s="1"/>
  <c r="H150" i="11"/>
  <c r="H150" i="12" s="1"/>
  <c r="AJ137" i="11"/>
  <c r="P149" i="11"/>
  <c r="AH70" i="11"/>
  <c r="Y114" i="11"/>
  <c r="AF153" i="11"/>
  <c r="I125" i="12"/>
  <c r="AB119" i="11"/>
  <c r="AB147" i="11" s="1"/>
  <c r="AH137" i="12"/>
  <c r="R148" i="11"/>
  <c r="AA147" i="11"/>
  <c r="AA152" i="11" s="1"/>
  <c r="X114" i="12"/>
  <c r="AJ121" i="11"/>
  <c r="J115" i="12"/>
  <c r="S120" i="12"/>
  <c r="U114" i="12"/>
  <c r="AH11" i="10"/>
  <c r="AG79" i="12"/>
  <c r="R131" i="12"/>
  <c r="V114" i="11"/>
  <c r="V114" i="12" s="1"/>
  <c r="M116" i="12"/>
  <c r="P114" i="12"/>
  <c r="J113" i="11"/>
  <c r="B146" i="11"/>
  <c r="T132" i="12"/>
  <c r="AG78" i="12"/>
  <c r="U118" i="12"/>
  <c r="W147" i="10"/>
  <c r="I115" i="12"/>
  <c r="AJ116" i="11"/>
  <c r="U146" i="11"/>
  <c r="AD146" i="12"/>
  <c r="R137" i="12"/>
  <c r="X138" i="11"/>
  <c r="AH20" i="11"/>
  <c r="AF119" i="12"/>
  <c r="P149" i="10"/>
  <c r="AH134" i="12"/>
  <c r="X122" i="12"/>
  <c r="AJ131" i="11"/>
  <c r="N153" i="11"/>
  <c r="V130" i="11"/>
  <c r="L151" i="11"/>
  <c r="L151" i="12" s="1"/>
  <c r="AA138" i="11"/>
  <c r="AA140" i="11" s="1"/>
  <c r="Z152" i="10"/>
  <c r="I146" i="11"/>
  <c r="M124" i="12"/>
  <c r="AH126" i="12"/>
  <c r="Q146" i="11"/>
  <c r="Q146" i="12" s="1"/>
  <c r="Y117" i="10"/>
  <c r="AH57" i="11"/>
  <c r="D103" i="12"/>
  <c r="AJ132" i="11"/>
  <c r="AG139" i="10"/>
  <c r="F108" i="12"/>
  <c r="O146" i="12"/>
  <c r="AJ120" i="10"/>
  <c r="B129" i="12"/>
  <c r="S131" i="12"/>
  <c r="AH75" i="11"/>
  <c r="AB115" i="11"/>
  <c r="AB146" i="11" s="1"/>
  <c r="U148" i="11"/>
  <c r="AG84" i="12"/>
  <c r="Z125" i="12"/>
  <c r="Y127" i="12"/>
  <c r="AG34" i="12"/>
  <c r="M114" i="12"/>
  <c r="AH82" i="11"/>
  <c r="AH89" i="10"/>
  <c r="W133" i="12"/>
  <c r="Z126" i="12"/>
  <c r="AB126" i="11"/>
  <c r="AB126" i="12" s="1"/>
  <c r="AI130" i="11"/>
  <c r="J131" i="11"/>
  <c r="J131" i="12" s="1"/>
  <c r="AH56" i="11"/>
  <c r="U116" i="12"/>
  <c r="L150" i="12"/>
  <c r="D113" i="12"/>
  <c r="B118" i="12"/>
  <c r="M145" i="10"/>
  <c r="P119" i="12"/>
  <c r="D131" i="10"/>
  <c r="AG73" i="12"/>
  <c r="AJ117" i="11"/>
  <c r="N103" i="12"/>
  <c r="AG21" i="12"/>
  <c r="Z149" i="11"/>
  <c r="AG39" i="12"/>
  <c r="AJ135" i="10"/>
  <c r="AH16" i="11"/>
  <c r="U122" i="12"/>
  <c r="O148" i="12"/>
  <c r="Y133" i="11"/>
  <c r="B151" i="11"/>
  <c r="H103" i="12"/>
  <c r="G147" i="10"/>
  <c r="K128" i="12"/>
  <c r="AC147" i="10"/>
  <c r="AG10" i="12"/>
  <c r="J103" i="12"/>
  <c r="AG27" i="12"/>
  <c r="AH51" i="11"/>
  <c r="AJ125" i="11"/>
  <c r="AH65" i="10"/>
  <c r="AH109" i="12"/>
  <c r="AD121" i="12"/>
  <c r="X139" i="11"/>
  <c r="AG139" i="11"/>
  <c r="J118" i="11"/>
  <c r="J118" i="12" s="1"/>
  <c r="U147" i="11"/>
  <c r="G119" i="12"/>
  <c r="R134" i="12"/>
  <c r="P109" i="12"/>
  <c r="T130" i="12"/>
  <c r="AE114" i="12"/>
  <c r="J137" i="10"/>
  <c r="J137" i="12" s="1"/>
  <c r="M117" i="12"/>
  <c r="AH47" i="10"/>
  <c r="Z139" i="11"/>
  <c r="Z139" i="12" s="1"/>
  <c r="P148" i="11"/>
  <c r="AG9" i="12"/>
  <c r="AG11" i="12"/>
  <c r="AH91" i="11"/>
  <c r="AH41" i="11"/>
  <c r="M127" i="12"/>
  <c r="AE118" i="12"/>
  <c r="AA139" i="10"/>
  <c r="AA140" i="10" s="1"/>
  <c r="G129" i="11"/>
  <c r="G150" i="11" s="1"/>
  <c r="AF139" i="10"/>
  <c r="AF139" i="12" s="1"/>
  <c r="AC139" i="11"/>
  <c r="AD151" i="10"/>
  <c r="AD151" i="12" s="1"/>
  <c r="Z103" i="12"/>
  <c r="AE113" i="12"/>
  <c r="S121" i="11"/>
  <c r="S134" i="12"/>
  <c r="AE119" i="12"/>
  <c r="R151" i="10"/>
  <c r="U151" i="10"/>
  <c r="AG33" i="12"/>
  <c r="Y132" i="10"/>
  <c r="Y132" i="12" s="1"/>
  <c r="AG93" i="12"/>
  <c r="AJ108" i="11"/>
  <c r="AG70" i="12"/>
  <c r="S147" i="10"/>
  <c r="AJ111" i="10"/>
  <c r="AA116" i="12"/>
  <c r="N114" i="12"/>
  <c r="AG138" i="10"/>
  <c r="R139" i="11"/>
  <c r="O138" i="10"/>
  <c r="O140" i="10" s="1"/>
  <c r="AC138" i="10"/>
  <c r="AD133" i="12"/>
  <c r="S116" i="12"/>
  <c r="H148" i="11"/>
  <c r="H148" i="12" s="1"/>
  <c r="R114" i="12"/>
  <c r="AG20" i="12"/>
  <c r="AG72" i="12"/>
  <c r="K146" i="10"/>
  <c r="K146" i="12" s="1"/>
  <c r="AH62" i="11"/>
  <c r="E138" i="10"/>
  <c r="AI123" i="11"/>
  <c r="B148" i="11"/>
  <c r="AD138" i="12"/>
  <c r="I139" i="11"/>
  <c r="I139" i="12" s="1"/>
  <c r="H138" i="11"/>
  <c r="B149" i="11"/>
  <c r="AI118" i="11"/>
  <c r="E147" i="10"/>
  <c r="E147" i="12" s="1"/>
  <c r="R127" i="12"/>
  <c r="D121" i="11"/>
  <c r="B139" i="11"/>
  <c r="AI121" i="10"/>
  <c r="T139" i="10"/>
  <c r="AH8" i="10"/>
  <c r="AH9" i="10"/>
  <c r="AI120" i="11"/>
  <c r="AH120" i="12"/>
  <c r="Y125" i="11"/>
  <c r="P108" i="12"/>
  <c r="AB114" i="12"/>
  <c r="E146" i="11"/>
  <c r="E146" i="12" s="1"/>
  <c r="AG91" i="12"/>
  <c r="X138" i="10"/>
  <c r="F150" i="12"/>
  <c r="AF147" i="11"/>
  <c r="X151" i="11"/>
  <c r="AH98" i="11"/>
  <c r="U133" i="12"/>
  <c r="I120" i="12"/>
  <c r="L148" i="10"/>
  <c r="L153" i="10" s="1"/>
  <c r="L139" i="10"/>
  <c r="L140" i="10" s="1"/>
  <c r="P138" i="10"/>
  <c r="E139" i="11"/>
  <c r="X149" i="11"/>
  <c r="AE132" i="12"/>
  <c r="Y108" i="11"/>
  <c r="U148" i="10"/>
  <c r="W138" i="10"/>
  <c r="AJ133" i="11"/>
  <c r="D129" i="12"/>
  <c r="AF120" i="12"/>
  <c r="AH91" i="10"/>
  <c r="U109" i="12"/>
  <c r="I148" i="11"/>
  <c r="R149" i="10"/>
  <c r="B138" i="10"/>
  <c r="Y121" i="10"/>
  <c r="X139" i="10"/>
  <c r="Q152" i="10"/>
  <c r="AH74" i="11"/>
  <c r="G108" i="11"/>
  <c r="G138" i="11" s="1"/>
  <c r="F138" i="11"/>
  <c r="AI125" i="11"/>
  <c r="AH86" i="11"/>
  <c r="W130" i="12"/>
  <c r="W121" i="12"/>
  <c r="W139" i="10"/>
  <c r="AD148" i="10"/>
  <c r="AD148" i="12" s="1"/>
  <c r="AD139" i="10"/>
  <c r="AH76" i="11"/>
  <c r="I138" i="11"/>
  <c r="H139" i="11"/>
  <c r="T138" i="11"/>
  <c r="AH52" i="11"/>
  <c r="B137" i="12"/>
  <c r="AJ122" i="10"/>
  <c r="T145" i="10"/>
  <c r="T145" i="12" s="1"/>
  <c r="T138" i="10"/>
  <c r="AG49" i="12"/>
  <c r="O147" i="10"/>
  <c r="O152" i="10" s="1"/>
  <c r="AH63" i="10"/>
  <c r="AH21" i="11"/>
  <c r="L108" i="12"/>
  <c r="L138" i="11"/>
  <c r="L138" i="12" s="1"/>
  <c r="P116" i="12"/>
  <c r="AH43" i="11"/>
  <c r="Y103" i="12"/>
  <c r="X133" i="12"/>
  <c r="R146" i="10"/>
  <c r="S121" i="10"/>
  <c r="S148" i="10" s="1"/>
  <c r="R139" i="10"/>
  <c r="X117" i="12"/>
  <c r="K151" i="12"/>
  <c r="Q121" i="12"/>
  <c r="Q139" i="11"/>
  <c r="L139" i="11"/>
  <c r="W138" i="11"/>
  <c r="R138" i="11"/>
  <c r="D108" i="11"/>
  <c r="D145" i="11" s="1"/>
  <c r="B138" i="11"/>
  <c r="AB145" i="10"/>
  <c r="N138" i="10"/>
  <c r="C139" i="10"/>
  <c r="C140" i="10" s="1"/>
  <c r="U138" i="10"/>
  <c r="E138" i="11"/>
  <c r="U134" i="12"/>
  <c r="R108" i="12"/>
  <c r="R138" i="10"/>
  <c r="AI128" i="11"/>
  <c r="J129" i="10"/>
  <c r="J129" i="12" s="1"/>
  <c r="AG13" i="12"/>
  <c r="U124" i="12"/>
  <c r="I139" i="10"/>
  <c r="E103" i="12"/>
  <c r="AH63" i="11"/>
  <c r="G103" i="12"/>
  <c r="Y129" i="10"/>
  <c r="AH118" i="11"/>
  <c r="Q139" i="10"/>
  <c r="Q140" i="10" s="1"/>
  <c r="W139" i="11"/>
  <c r="K139" i="11"/>
  <c r="K140" i="11" s="1"/>
  <c r="AF138" i="11"/>
  <c r="AF140" i="11" s="1"/>
  <c r="U138" i="11"/>
  <c r="Z133" i="12"/>
  <c r="AB133" i="11"/>
  <c r="AB133" i="12" s="1"/>
  <c r="Z147" i="12"/>
  <c r="M108" i="12"/>
  <c r="G121" i="12"/>
  <c r="AE139" i="10"/>
  <c r="AH149" i="11"/>
  <c r="S114" i="12"/>
  <c r="G116" i="12"/>
  <c r="AG16" i="12"/>
  <c r="I108" i="12"/>
  <c r="I138" i="10"/>
  <c r="U139" i="10"/>
  <c r="G108" i="10"/>
  <c r="F138" i="10"/>
  <c r="F140" i="10" s="1"/>
  <c r="P137" i="10"/>
  <c r="P137" i="12" s="1"/>
  <c r="M135" i="12"/>
  <c r="H139" i="10"/>
  <c r="AE111" i="10"/>
  <c r="AE145" i="10" s="1"/>
  <c r="AC145" i="10"/>
  <c r="T139" i="11"/>
  <c r="AC111" i="12"/>
  <c r="D123" i="11"/>
  <c r="D123" i="12" s="1"/>
  <c r="AG60" i="12"/>
  <c r="P150" i="11"/>
  <c r="S109" i="11"/>
  <c r="S109" i="12" s="1"/>
  <c r="AJ123" i="10"/>
  <c r="N147" i="12"/>
  <c r="AH50" i="11"/>
  <c r="M109" i="12"/>
  <c r="S127" i="12"/>
  <c r="X127" i="12"/>
  <c r="AE108" i="12"/>
  <c r="S133" i="11"/>
  <c r="S133" i="12" s="1"/>
  <c r="AJ137" i="10"/>
  <c r="B139" i="10"/>
  <c r="AG66" i="12"/>
  <c r="H108" i="12"/>
  <c r="H138" i="10"/>
  <c r="AH66" i="10"/>
  <c r="B103" i="12"/>
  <c r="AG56" i="12"/>
  <c r="AH99" i="11"/>
  <c r="U121" i="12"/>
  <c r="U139" i="11"/>
  <c r="P121" i="12"/>
  <c r="F139" i="11"/>
  <c r="F139" i="12" s="1"/>
  <c r="K138" i="10"/>
  <c r="K140" i="10" s="1"/>
  <c r="Q138" i="11"/>
  <c r="Q138" i="12" s="1"/>
  <c r="M136" i="11"/>
  <c r="M136" i="12" s="1"/>
  <c r="AH77" i="11"/>
  <c r="AH22" i="11"/>
  <c r="V129" i="11"/>
  <c r="Y117" i="11"/>
  <c r="AG51" i="12"/>
  <c r="AG38" i="12"/>
  <c r="AH19" i="11"/>
  <c r="AJ120" i="11"/>
  <c r="U129" i="12"/>
  <c r="I150" i="11"/>
  <c r="AH15" i="11"/>
  <c r="AG148" i="11"/>
  <c r="AG148" i="12" s="1"/>
  <c r="AG77" i="12"/>
  <c r="M111" i="11"/>
  <c r="M111" i="12" s="1"/>
  <c r="AH64" i="11"/>
  <c r="S112" i="11"/>
  <c r="AG22" i="12"/>
  <c r="B127" i="12"/>
  <c r="T148" i="11"/>
  <c r="AH29" i="11"/>
  <c r="Y116" i="11"/>
  <c r="W147" i="11"/>
  <c r="P117" i="12"/>
  <c r="I151" i="11"/>
  <c r="AE151" i="11"/>
  <c r="AJ136" i="11"/>
  <c r="G134" i="11"/>
  <c r="G134" i="12" s="1"/>
  <c r="AH25" i="11"/>
  <c r="D137" i="11"/>
  <c r="D137" i="12" s="1"/>
  <c r="AE150" i="11"/>
  <c r="J120" i="11"/>
  <c r="J120" i="12" s="1"/>
  <c r="AG7" i="12"/>
  <c r="D127" i="12"/>
  <c r="AH92" i="11"/>
  <c r="U151" i="11"/>
  <c r="U151" i="12" s="1"/>
  <c r="AH59" i="11"/>
  <c r="AH28" i="11"/>
  <c r="AH58" i="11"/>
  <c r="AG32" i="12"/>
  <c r="F151" i="11"/>
  <c r="F151" i="12" s="1"/>
  <c r="L145" i="11"/>
  <c r="L145" i="12" s="1"/>
  <c r="M134" i="12"/>
  <c r="AH93" i="11"/>
  <c r="AJ127" i="11"/>
  <c r="AH84" i="11"/>
  <c r="AH151" i="11"/>
  <c r="AH26" i="11"/>
  <c r="I149" i="11"/>
  <c r="V117" i="11"/>
  <c r="AI117" i="11"/>
  <c r="AI122" i="11"/>
  <c r="AB123" i="12"/>
  <c r="J130" i="11"/>
  <c r="AG61" i="12"/>
  <c r="F103" i="12"/>
  <c r="AG88" i="12"/>
  <c r="AG52" i="12"/>
  <c r="T117" i="12"/>
  <c r="AH30" i="11"/>
  <c r="AH90" i="11"/>
  <c r="AH83" i="11"/>
  <c r="AG42" i="12"/>
  <c r="AH78" i="11"/>
  <c r="AH11" i="11"/>
  <c r="AH65" i="11"/>
  <c r="AH27" i="11"/>
  <c r="AH31" i="11"/>
  <c r="AH55" i="11"/>
  <c r="AJ130" i="11"/>
  <c r="I147" i="11"/>
  <c r="D119" i="11"/>
  <c r="D147" i="11" s="1"/>
  <c r="AG92" i="12"/>
  <c r="AH97" i="11"/>
  <c r="Z138" i="12"/>
  <c r="AA122" i="12"/>
  <c r="AA148" i="11"/>
  <c r="AA153" i="11" s="1"/>
  <c r="AH54" i="11"/>
  <c r="U135" i="12"/>
  <c r="V135" i="11"/>
  <c r="AH23" i="11"/>
  <c r="AH85" i="11"/>
  <c r="AJ122" i="11"/>
  <c r="I129" i="12"/>
  <c r="AG30" i="12"/>
  <c r="AH71" i="11"/>
  <c r="AG58" i="12"/>
  <c r="F148" i="11"/>
  <c r="F148" i="12" s="1"/>
  <c r="N139" i="12"/>
  <c r="AH122" i="11"/>
  <c r="AH122" i="12" s="1"/>
  <c r="AG122" i="12"/>
  <c r="AH53" i="11"/>
  <c r="AH60" i="11"/>
  <c r="P122" i="12"/>
  <c r="AH24" i="11"/>
  <c r="AG26" i="12"/>
  <c r="AH61" i="11"/>
  <c r="M103" i="12"/>
  <c r="Y136" i="10"/>
  <c r="Y136" i="12" s="1"/>
  <c r="D130" i="12"/>
  <c r="AB120" i="12"/>
  <c r="AH7" i="10"/>
  <c r="I111" i="12"/>
  <c r="X137" i="12"/>
  <c r="B128" i="12"/>
  <c r="B113" i="12"/>
  <c r="C149" i="10"/>
  <c r="C150" i="10"/>
  <c r="C150" i="12" s="1"/>
  <c r="Z148" i="12"/>
  <c r="X132" i="12"/>
  <c r="AH145" i="10"/>
  <c r="B122" i="12"/>
  <c r="AH52" i="10"/>
  <c r="AH74" i="10"/>
  <c r="AH111" i="12"/>
  <c r="X129" i="12"/>
  <c r="S132" i="10"/>
  <c r="S132" i="12" s="1"/>
  <c r="AH92" i="10"/>
  <c r="AB108" i="12"/>
  <c r="R150" i="10"/>
  <c r="R150" i="12" s="1"/>
  <c r="W150" i="10"/>
  <c r="I110" i="12"/>
  <c r="M120" i="12"/>
  <c r="E149" i="12"/>
  <c r="AI117" i="10"/>
  <c r="G149" i="10"/>
  <c r="AH55" i="10"/>
  <c r="AJ114" i="10"/>
  <c r="L121" i="12"/>
  <c r="J110" i="12"/>
  <c r="S110" i="12"/>
  <c r="M115" i="12"/>
  <c r="AJ129" i="10"/>
  <c r="AI137" i="10"/>
  <c r="AI137" i="12" s="1"/>
  <c r="AE112" i="12"/>
  <c r="AE146" i="10"/>
  <c r="P133" i="12"/>
  <c r="U103" i="12"/>
  <c r="AJ125" i="10"/>
  <c r="N148" i="12"/>
  <c r="C147" i="12"/>
  <c r="AH12" i="10"/>
  <c r="AE148" i="10"/>
  <c r="J117" i="10"/>
  <c r="H147" i="10"/>
  <c r="H147" i="12" s="1"/>
  <c r="V117" i="10"/>
  <c r="AC148" i="12"/>
  <c r="I123" i="12"/>
  <c r="AH57" i="10"/>
  <c r="F149" i="12"/>
  <c r="AB129" i="10"/>
  <c r="AB103" i="12"/>
  <c r="Y109" i="10"/>
  <c r="Z150" i="10"/>
  <c r="Z150" i="12" s="1"/>
  <c r="AJ134" i="10"/>
  <c r="AH38" i="10"/>
  <c r="G111" i="12"/>
  <c r="AH76" i="10"/>
  <c r="AH75" i="10"/>
  <c r="Y128" i="12"/>
  <c r="AF145" i="12"/>
  <c r="AH33" i="10"/>
  <c r="D122" i="12"/>
  <c r="V111" i="10"/>
  <c r="V111" i="12" s="1"/>
  <c r="B123" i="12"/>
  <c r="AH53" i="10"/>
  <c r="AH15" i="10"/>
  <c r="I134" i="12"/>
  <c r="N153" i="10"/>
  <c r="H151" i="10"/>
  <c r="H153" i="10" s="1"/>
  <c r="AG75" i="12"/>
  <c r="AI118" i="10"/>
  <c r="AE125" i="12"/>
  <c r="AG146" i="10"/>
  <c r="AG146" i="12" s="1"/>
  <c r="AH113" i="10"/>
  <c r="AH146" i="10" s="1"/>
  <c r="AA147" i="10"/>
  <c r="AB116" i="10"/>
  <c r="AB116" i="12" s="1"/>
  <c r="N146" i="10"/>
  <c r="N152" i="10" s="1"/>
  <c r="R146" i="12"/>
  <c r="AH10" i="10"/>
  <c r="X130" i="12"/>
  <c r="Y133" i="10"/>
  <c r="AJ124" i="10"/>
  <c r="AJ128" i="10"/>
  <c r="AJ128" i="12" s="1"/>
  <c r="AG53" i="12"/>
  <c r="AG48" i="12"/>
  <c r="AH22" i="10"/>
  <c r="AJ115" i="10"/>
  <c r="AH42" i="10"/>
  <c r="AF133" i="12"/>
  <c r="AH133" i="10"/>
  <c r="AF151" i="10"/>
  <c r="AF151" i="12" s="1"/>
  <c r="J135" i="10"/>
  <c r="J135" i="12" s="1"/>
  <c r="H126" i="12"/>
  <c r="AE149" i="10"/>
  <c r="X120" i="12"/>
  <c r="AH131" i="12"/>
  <c r="X116" i="12"/>
  <c r="AG113" i="12"/>
  <c r="AH51" i="10"/>
  <c r="AH48" i="10"/>
  <c r="AE116" i="12"/>
  <c r="AH16" i="10"/>
  <c r="M121" i="10"/>
  <c r="E116" i="12"/>
  <c r="AH49" i="10"/>
  <c r="D135" i="12"/>
  <c r="J123" i="12"/>
  <c r="AG76" i="12"/>
  <c r="AI135" i="10"/>
  <c r="AI135" i="12" s="1"/>
  <c r="AH132" i="12"/>
  <c r="AH50" i="10"/>
  <c r="AE121" i="12"/>
  <c r="H129" i="12"/>
  <c r="AD150" i="12"/>
  <c r="F145" i="10"/>
  <c r="R120" i="12"/>
  <c r="AG132" i="12"/>
  <c r="AG150" i="10"/>
  <c r="AG150" i="12" s="1"/>
  <c r="AH73" i="10"/>
  <c r="AH58" i="10"/>
  <c r="U117" i="12"/>
  <c r="Y134" i="10"/>
  <c r="Y134" i="12" s="1"/>
  <c r="AA136" i="12"/>
  <c r="AA151" i="10"/>
  <c r="AA151" i="12" s="1"/>
  <c r="T108" i="12"/>
  <c r="K150" i="12"/>
  <c r="S115" i="10"/>
  <c r="AE151" i="10"/>
  <c r="W151" i="10"/>
  <c r="V120" i="10"/>
  <c r="V120" i="12" s="1"/>
  <c r="AG74" i="12"/>
  <c r="AF103" i="12"/>
  <c r="AJ117" i="10"/>
  <c r="U150" i="10"/>
  <c r="U130" i="12"/>
  <c r="X126" i="12"/>
  <c r="I135" i="12"/>
  <c r="AG18" i="12"/>
  <c r="AB121" i="10"/>
  <c r="AA121" i="12"/>
  <c r="AH18" i="10"/>
  <c r="AH40" i="10"/>
  <c r="AH46" i="10"/>
  <c r="AG47" i="12"/>
  <c r="AH88" i="10"/>
  <c r="AH32" i="10"/>
  <c r="AH23" i="10"/>
  <c r="AH85" i="10"/>
  <c r="AH24" i="10"/>
  <c r="AH19" i="10"/>
  <c r="AG23" i="12"/>
  <c r="AG43" i="12"/>
  <c r="AH86" i="10"/>
  <c r="B148" i="10"/>
  <c r="AG14" i="12"/>
  <c r="AH37" i="10"/>
  <c r="AG67" i="12"/>
  <c r="AH41" i="10"/>
  <c r="B115" i="12"/>
  <c r="AI109" i="10"/>
  <c r="D115" i="12"/>
  <c r="B146" i="10"/>
  <c r="AH99" i="10"/>
  <c r="AH70" i="10"/>
  <c r="AH70" i="12" s="1"/>
  <c r="AI113" i="10"/>
  <c r="AI113" i="12" s="1"/>
  <c r="AH77" i="10"/>
  <c r="B149" i="10"/>
  <c r="AH97" i="10"/>
  <c r="AG89" i="12"/>
  <c r="I132" i="12"/>
  <c r="D109" i="12"/>
  <c r="X115" i="12"/>
  <c r="AH94" i="11"/>
  <c r="J127" i="11"/>
  <c r="J127" i="12" s="1"/>
  <c r="AG81" i="12"/>
  <c r="AJ132" i="10"/>
  <c r="AH13" i="10"/>
  <c r="AH95" i="11"/>
  <c r="P147" i="11"/>
  <c r="T113" i="12"/>
  <c r="I117" i="12"/>
  <c r="AI111" i="11"/>
  <c r="AI133" i="11"/>
  <c r="Y131" i="12"/>
  <c r="B135" i="12"/>
  <c r="AI116" i="11"/>
  <c r="D134" i="12"/>
  <c r="I151" i="10"/>
  <c r="R147" i="10"/>
  <c r="AC119" i="12"/>
  <c r="O153" i="11"/>
  <c r="AC103" i="12"/>
  <c r="C103" i="12"/>
  <c r="J117" i="11"/>
  <c r="I128" i="12"/>
  <c r="S126" i="12"/>
  <c r="AB146" i="10"/>
  <c r="B150" i="10"/>
  <c r="X149" i="10"/>
  <c r="P146" i="10"/>
  <c r="P145" i="10"/>
  <c r="P148" i="10"/>
  <c r="AI110" i="10"/>
  <c r="AI110" i="12" s="1"/>
  <c r="AG95" i="12"/>
  <c r="J128" i="10"/>
  <c r="J128" i="12" s="1"/>
  <c r="F146" i="12"/>
  <c r="AG99" i="12"/>
  <c r="E145" i="10"/>
  <c r="G109" i="10"/>
  <c r="Q130" i="12"/>
  <c r="S130" i="11"/>
  <c r="S150" i="11" s="1"/>
  <c r="F153" i="10"/>
  <c r="AG71" i="12"/>
  <c r="W118" i="12"/>
  <c r="AG90" i="12"/>
  <c r="Q103" i="12"/>
  <c r="E123" i="12"/>
  <c r="G123" i="11"/>
  <c r="G123" i="12" s="1"/>
  <c r="AH67" i="11"/>
  <c r="AI112" i="11"/>
  <c r="D128" i="12"/>
  <c r="R145" i="11"/>
  <c r="Y110" i="11"/>
  <c r="Y110" i="12" s="1"/>
  <c r="J116" i="12"/>
  <c r="AG37" i="12"/>
  <c r="AH34" i="10"/>
  <c r="AI136" i="10"/>
  <c r="H122" i="12"/>
  <c r="AI116" i="10"/>
  <c r="V128" i="10"/>
  <c r="V128" i="12" s="1"/>
  <c r="P103" i="12"/>
  <c r="AG100" i="12"/>
  <c r="AG98" i="12"/>
  <c r="Z151" i="10"/>
  <c r="Z134" i="12"/>
  <c r="AB134" i="10"/>
  <c r="AB134" i="12" s="1"/>
  <c r="K148" i="11"/>
  <c r="AE131" i="12"/>
  <c r="AH10" i="11"/>
  <c r="AJ135" i="11"/>
  <c r="AH71" i="10"/>
  <c r="AH45" i="10"/>
  <c r="T149" i="10"/>
  <c r="AH98" i="10"/>
  <c r="AH17" i="10"/>
  <c r="AH72" i="10"/>
  <c r="Y118" i="10"/>
  <c r="Y118" i="12" s="1"/>
  <c r="S128" i="12"/>
  <c r="AA103" i="12"/>
  <c r="AG40" i="12"/>
  <c r="T119" i="12"/>
  <c r="V119" i="11"/>
  <c r="V119" i="12" s="1"/>
  <c r="AE146" i="11"/>
  <c r="AJ119" i="10"/>
  <c r="AH78" i="10"/>
  <c r="AH150" i="11"/>
  <c r="B125" i="12"/>
  <c r="K103" i="12"/>
  <c r="AH56" i="10"/>
  <c r="L148" i="11"/>
  <c r="AG103" i="10"/>
  <c r="AG19" i="12"/>
  <c r="K116" i="12"/>
  <c r="T111" i="12"/>
  <c r="AG149" i="10"/>
  <c r="AG125" i="12"/>
  <c r="AH125" i="10"/>
  <c r="AH96" i="11"/>
  <c r="X145" i="11"/>
  <c r="AI109" i="11"/>
  <c r="B145" i="11"/>
  <c r="AH35" i="10"/>
  <c r="AG46" i="12"/>
  <c r="U149" i="10"/>
  <c r="X146" i="11"/>
  <c r="AH14" i="10"/>
  <c r="M151" i="10"/>
  <c r="D125" i="10"/>
  <c r="P147" i="10"/>
  <c r="AG80" i="12"/>
  <c r="AJ116" i="10"/>
  <c r="AH96" i="10"/>
  <c r="R110" i="12"/>
  <c r="Z122" i="12"/>
  <c r="AB122" i="11"/>
  <c r="AB148" i="11" s="1"/>
  <c r="AH31" i="10"/>
  <c r="Y109" i="11"/>
  <c r="AH44" i="10"/>
  <c r="AJ131" i="10"/>
  <c r="Y119" i="10"/>
  <c r="V127" i="10"/>
  <c r="V115" i="10"/>
  <c r="AH39" i="10"/>
  <c r="M122" i="11"/>
  <c r="M122" i="12" s="1"/>
  <c r="AH82" i="10"/>
  <c r="AG29" i="12"/>
  <c r="AA124" i="12"/>
  <c r="AA148" i="10"/>
  <c r="AH119" i="10"/>
  <c r="AH119" i="12" s="1"/>
  <c r="AF147" i="10"/>
  <c r="AF152" i="10" s="1"/>
  <c r="AJ111" i="11"/>
  <c r="D110" i="12"/>
  <c r="Y124" i="12"/>
  <c r="B109" i="12"/>
  <c r="AH36" i="10"/>
  <c r="AJ115" i="11"/>
  <c r="Z152" i="11"/>
  <c r="I127" i="12"/>
  <c r="W145" i="11"/>
  <c r="U146" i="10"/>
  <c r="AJ118" i="10"/>
  <c r="AH87" i="10"/>
  <c r="S111" i="11"/>
  <c r="S111" i="12" s="1"/>
  <c r="AH108" i="12"/>
  <c r="U115" i="12"/>
  <c r="X131" i="12"/>
  <c r="AI129" i="11"/>
  <c r="B134" i="12"/>
  <c r="AI127" i="11"/>
  <c r="AG31" i="12"/>
  <c r="AH60" i="10"/>
  <c r="AH69" i="11"/>
  <c r="AH83" i="10"/>
  <c r="AH25" i="10"/>
  <c r="AG44" i="12"/>
  <c r="O116" i="12"/>
  <c r="O150" i="10"/>
  <c r="P131" i="10"/>
  <c r="P139" i="10" s="1"/>
  <c r="Q136" i="12"/>
  <c r="Q151" i="11"/>
  <c r="S136" i="11"/>
  <c r="AI122" i="10"/>
  <c r="V122" i="10"/>
  <c r="AJ121" i="10"/>
  <c r="R118" i="12"/>
  <c r="S118" i="11"/>
  <c r="S118" i="12" s="1"/>
  <c r="V110" i="10"/>
  <c r="H145" i="10"/>
  <c r="H145" i="12" s="1"/>
  <c r="X121" i="12"/>
  <c r="G124" i="11"/>
  <c r="G124" i="12" s="1"/>
  <c r="E124" i="12"/>
  <c r="AI124" i="11"/>
  <c r="AH59" i="10"/>
  <c r="AH40" i="11"/>
  <c r="AH89" i="11"/>
  <c r="AH9" i="11"/>
  <c r="AH146" i="11"/>
  <c r="B147" i="11"/>
  <c r="AI126" i="11"/>
  <c r="AJ118" i="11"/>
  <c r="G114" i="12"/>
  <c r="AH73" i="11"/>
  <c r="AB117" i="12"/>
  <c r="AI121" i="11"/>
  <c r="AE150" i="10"/>
  <c r="U145" i="10"/>
  <c r="AH61" i="10"/>
  <c r="AH67" i="10"/>
  <c r="AJ113" i="10"/>
  <c r="J113" i="10"/>
  <c r="AI123" i="10"/>
  <c r="T123" i="12"/>
  <c r="V123" i="10"/>
  <c r="V123" i="12" s="1"/>
  <c r="T121" i="12"/>
  <c r="I113" i="12"/>
  <c r="X147" i="10"/>
  <c r="P115" i="12"/>
  <c r="X135" i="12"/>
  <c r="Y135" i="11"/>
  <c r="Y135" i="12" s="1"/>
  <c r="C127" i="12"/>
  <c r="AH43" i="10"/>
  <c r="X110" i="12"/>
  <c r="AI130" i="10"/>
  <c r="R103" i="12"/>
  <c r="X125" i="12"/>
  <c r="AG85" i="12"/>
  <c r="B133" i="12"/>
  <c r="D133" i="10"/>
  <c r="D133" i="12" s="1"/>
  <c r="B151" i="10"/>
  <c r="AH39" i="11"/>
  <c r="AH46" i="11"/>
  <c r="T149" i="11"/>
  <c r="AB111" i="12"/>
  <c r="AG69" i="12"/>
  <c r="J121" i="10"/>
  <c r="J121" i="12" s="1"/>
  <c r="AH84" i="10"/>
  <c r="AH21" i="10"/>
  <c r="V131" i="10"/>
  <c r="AI131" i="10"/>
  <c r="B121" i="12"/>
  <c r="D121" i="10"/>
  <c r="P113" i="12"/>
  <c r="T103" i="12"/>
  <c r="K149" i="10"/>
  <c r="M128" i="10"/>
  <c r="M149" i="10" s="1"/>
  <c r="B130" i="12"/>
  <c r="AH20" i="10"/>
  <c r="I146" i="10"/>
  <c r="I146" i="12" s="1"/>
  <c r="AH26" i="10"/>
  <c r="AH27" i="10"/>
  <c r="U119" i="12"/>
  <c r="K119" i="12"/>
  <c r="AB118" i="12"/>
  <c r="AG82" i="12"/>
  <c r="AH68" i="10"/>
  <c r="AH18" i="11"/>
  <c r="AH72" i="11"/>
  <c r="AH66" i="11"/>
  <c r="AH68" i="11"/>
  <c r="AH80" i="10"/>
  <c r="AJ130" i="10"/>
  <c r="B124" i="12"/>
  <c r="D124" i="10"/>
  <c r="D124" i="12" s="1"/>
  <c r="B119" i="12"/>
  <c r="D119" i="10"/>
  <c r="U110" i="12"/>
  <c r="E129" i="12"/>
  <c r="G129" i="10"/>
  <c r="E150" i="10"/>
  <c r="AG96" i="12"/>
  <c r="T125" i="12"/>
  <c r="V125" i="11"/>
  <c r="AH129" i="10"/>
  <c r="AH150" i="10" s="1"/>
  <c r="AF150" i="10"/>
  <c r="AI129" i="10"/>
  <c r="AG62" i="12"/>
  <c r="AG63" i="12"/>
  <c r="I122" i="12"/>
  <c r="T148" i="10"/>
  <c r="V121" i="10"/>
  <c r="V121" i="12" s="1"/>
  <c r="AH17" i="11"/>
  <c r="AH48" i="11"/>
  <c r="AH7" i="11"/>
  <c r="J132" i="12"/>
  <c r="AG28" i="12"/>
  <c r="AH13" i="11"/>
  <c r="T150" i="10"/>
  <c r="AH30" i="10"/>
  <c r="V136" i="10"/>
  <c r="T136" i="12"/>
  <c r="AI115" i="10"/>
  <c r="T131" i="12"/>
  <c r="AI114" i="10"/>
  <c r="C146" i="10"/>
  <c r="C152" i="10" s="1"/>
  <c r="D114" i="10"/>
  <c r="Y125" i="10"/>
  <c r="X151" i="10"/>
  <c r="X146" i="10"/>
  <c r="AC114" i="12"/>
  <c r="Y114" i="10"/>
  <c r="Y114" i="12" s="1"/>
  <c r="H149" i="11"/>
  <c r="H125" i="12"/>
  <c r="AH45" i="11"/>
  <c r="G149" i="11"/>
  <c r="Y120" i="12"/>
  <c r="V116" i="10"/>
  <c r="V116" i="12" s="1"/>
  <c r="AG68" i="12"/>
  <c r="T147" i="10"/>
  <c r="AH81" i="10"/>
  <c r="AH69" i="10"/>
  <c r="V108" i="10"/>
  <c r="D111" i="10"/>
  <c r="D111" i="12" s="1"/>
  <c r="B111" i="12"/>
  <c r="J136" i="10"/>
  <c r="J136" i="12" s="1"/>
  <c r="I136" i="12"/>
  <c r="B114" i="12"/>
  <c r="D114" i="11"/>
  <c r="D146" i="11" s="1"/>
  <c r="P118" i="12"/>
  <c r="J109" i="10"/>
  <c r="J109" i="12" s="1"/>
  <c r="AJ109" i="10"/>
  <c r="AJ109" i="12" s="1"/>
  <c r="I150" i="10"/>
  <c r="Y113" i="10"/>
  <c r="Y113" i="12" s="1"/>
  <c r="R133" i="12"/>
  <c r="R151" i="11"/>
  <c r="AH54" i="10"/>
  <c r="P124" i="12"/>
  <c r="T115" i="12"/>
  <c r="AF146" i="12"/>
  <c r="AI128" i="10"/>
  <c r="R147" i="11"/>
  <c r="AI133" i="10"/>
  <c r="AG116" i="12"/>
  <c r="AI114" i="11"/>
  <c r="W114" i="12"/>
  <c r="AH44" i="11"/>
  <c r="D131" i="11"/>
  <c r="D150" i="11" s="1"/>
  <c r="B131" i="12"/>
  <c r="AH81" i="11"/>
  <c r="Y129" i="11"/>
  <c r="AG36" i="12"/>
  <c r="AH62" i="10"/>
  <c r="AH29" i="10"/>
  <c r="I148" i="10"/>
  <c r="P151" i="10"/>
  <c r="X148" i="10"/>
  <c r="AH90" i="10"/>
  <c r="V136" i="11"/>
  <c r="AI136" i="11"/>
  <c r="D116" i="10"/>
  <c r="B147" i="10"/>
  <c r="B116" i="12"/>
  <c r="D136" i="10"/>
  <c r="D136" i="12" s="1"/>
  <c r="B136" i="12"/>
  <c r="X145" i="10"/>
  <c r="Y108" i="10"/>
  <c r="W145" i="10"/>
  <c r="V132" i="10"/>
  <c r="AI132" i="10"/>
  <c r="U147" i="10"/>
  <c r="AE135" i="12"/>
  <c r="AG101" i="12"/>
  <c r="Z151" i="11"/>
  <c r="Z136" i="12"/>
  <c r="AB136" i="11"/>
  <c r="AI108" i="10"/>
  <c r="K147" i="10"/>
  <c r="M119" i="10"/>
  <c r="M147" i="10" s="1"/>
  <c r="W131" i="12"/>
  <c r="W150" i="11"/>
  <c r="W150" i="12" s="1"/>
  <c r="V118" i="10"/>
  <c r="V118" i="12" s="1"/>
  <c r="J122" i="10"/>
  <c r="J122" i="12" s="1"/>
  <c r="AI132" i="11"/>
  <c r="I145" i="10"/>
  <c r="I145" i="12" s="1"/>
  <c r="AH37" i="11"/>
  <c r="AH36" i="11"/>
  <c r="AH12" i="11"/>
  <c r="AH79" i="11"/>
  <c r="M147" i="11"/>
  <c r="X150" i="11"/>
  <c r="C152" i="11"/>
  <c r="AA145" i="12"/>
  <c r="AH14" i="11"/>
  <c r="G110" i="12"/>
  <c r="AJ124" i="11"/>
  <c r="W148" i="12"/>
  <c r="AJ110" i="10"/>
  <c r="AJ110" i="12" s="1"/>
  <c r="I130" i="12"/>
  <c r="J130" i="10"/>
  <c r="AJ127" i="10"/>
  <c r="D112" i="10"/>
  <c r="B112" i="12"/>
  <c r="AI112" i="10"/>
  <c r="T151" i="10"/>
  <c r="S103" i="12"/>
  <c r="J114" i="10"/>
  <c r="J114" i="12" s="1"/>
  <c r="H146" i="10"/>
  <c r="H146" i="12" s="1"/>
  <c r="W126" i="12"/>
  <c r="J111" i="10"/>
  <c r="J111" i="12" s="1"/>
  <c r="AI111" i="10"/>
  <c r="AG83" i="12"/>
  <c r="AH79" i="10"/>
  <c r="C149" i="12"/>
  <c r="AG55" i="12"/>
  <c r="AG97" i="12"/>
  <c r="V130" i="10"/>
  <c r="I121" i="12"/>
  <c r="AH28" i="10"/>
  <c r="AH88" i="11"/>
  <c r="AH80" i="11"/>
  <c r="B150" i="11"/>
  <c r="AH49" i="11"/>
  <c r="AH8" i="11"/>
  <c r="L147" i="12"/>
  <c r="J108" i="10"/>
  <c r="V126" i="10"/>
  <c r="V126" i="12" s="1"/>
  <c r="T126" i="12"/>
  <c r="AI126" i="10"/>
  <c r="Y123" i="10"/>
  <c r="Y148" i="10" s="1"/>
  <c r="I119" i="12"/>
  <c r="J119" i="11"/>
  <c r="W103" i="12"/>
  <c r="V113" i="10"/>
  <c r="V113" i="12" s="1"/>
  <c r="AG123" i="12"/>
  <c r="AH123" i="11"/>
  <c r="T120" i="12"/>
  <c r="AG25" i="12"/>
  <c r="V133" i="10"/>
  <c r="Y137" i="10"/>
  <c r="Y137" i="12" s="1"/>
  <c r="W137" i="12"/>
  <c r="Q125" i="12"/>
  <c r="AI125" i="10"/>
  <c r="Q149" i="10"/>
  <c r="AH95" i="10"/>
  <c r="AH87" i="11"/>
  <c r="AH47" i="11"/>
  <c r="D149" i="11"/>
  <c r="AG12" i="12"/>
  <c r="AJ129" i="11"/>
  <c r="Y126" i="11"/>
  <c r="AH94" i="10"/>
  <c r="AJ108" i="10"/>
  <c r="D108" i="10"/>
  <c r="B145" i="10"/>
  <c r="J126" i="10"/>
  <c r="AJ126" i="10"/>
  <c r="J134" i="10"/>
  <c r="AI134" i="10"/>
  <c r="AI134" i="12" s="1"/>
  <c r="H134" i="12"/>
  <c r="T114" i="12"/>
  <c r="T150" i="11"/>
  <c r="X150" i="10"/>
  <c r="U120" i="12"/>
  <c r="AI131" i="11"/>
  <c r="AH93" i="10"/>
  <c r="AH38" i="11"/>
  <c r="V132" i="11"/>
  <c r="V109" i="12"/>
  <c r="AC149" i="12"/>
  <c r="B108" i="12"/>
  <c r="I147" i="10"/>
  <c r="I149" i="10"/>
  <c r="AI120" i="10"/>
  <c r="T146" i="10"/>
  <c r="T146" i="12" s="1"/>
  <c r="V135" i="10"/>
  <c r="V135" i="12" s="1"/>
  <c r="T135" i="12"/>
  <c r="V124" i="10"/>
  <c r="T124" i="12"/>
  <c r="AI124" i="10"/>
  <c r="S108" i="10"/>
  <c r="R145" i="10"/>
  <c r="W108" i="12"/>
  <c r="X111" i="12"/>
  <c r="J119" i="10"/>
  <c r="AI119" i="10"/>
  <c r="E148" i="11"/>
  <c r="I124" i="12"/>
  <c r="J124" i="10"/>
  <c r="J124" i="12" s="1"/>
  <c r="AB125" i="10"/>
  <c r="AB149" i="10" s="1"/>
  <c r="Z149" i="10"/>
  <c r="AG54" i="12"/>
  <c r="AG147" i="10"/>
  <c r="AH116" i="10"/>
  <c r="R124" i="12"/>
  <c r="S124" i="11"/>
  <c r="S124" i="12" s="1"/>
  <c r="B110" i="12"/>
  <c r="W123" i="12"/>
  <c r="X108" i="12"/>
  <c r="C114" i="12"/>
  <c r="J133" i="12"/>
  <c r="T107" i="10"/>
  <c r="Q144" i="10"/>
  <c r="P146" i="11"/>
  <c r="D151" i="11"/>
  <c r="K152" i="11"/>
  <c r="AD153" i="11"/>
  <c r="M150" i="11"/>
  <c r="M150" i="12" s="1"/>
  <c r="M149" i="11"/>
  <c r="L152" i="11"/>
  <c r="O152" i="11"/>
  <c r="AA138" i="12"/>
  <c r="H152" i="11"/>
  <c r="C140" i="11"/>
  <c r="C153" i="11"/>
  <c r="AE149" i="11"/>
  <c r="G147" i="11"/>
  <c r="M146" i="11"/>
  <c r="M146" i="12" s="1"/>
  <c r="J145" i="11"/>
  <c r="S149" i="11"/>
  <c r="O140" i="11"/>
  <c r="J125" i="12"/>
  <c r="Q145" i="12"/>
  <c r="AE145" i="11"/>
  <c r="J148" i="11"/>
  <c r="J151" i="11"/>
  <c r="AF152" i="11"/>
  <c r="T152" i="11"/>
  <c r="AD152" i="11"/>
  <c r="AD145" i="12"/>
  <c r="AB145" i="11"/>
  <c r="D57" i="14"/>
  <c r="P57" i="14" s="1"/>
  <c r="T107" i="11"/>
  <c r="Q144" i="11"/>
  <c r="AJ114" i="12" l="1"/>
  <c r="V145" i="11"/>
  <c r="U145" i="12"/>
  <c r="V137" i="12"/>
  <c r="V131" i="12"/>
  <c r="V124" i="12"/>
  <c r="AH32" i="11"/>
  <c r="N145" i="12"/>
  <c r="X147" i="12"/>
  <c r="Y119" i="12"/>
  <c r="AG152" i="11"/>
  <c r="AI115" i="12"/>
  <c r="AI123" i="12"/>
  <c r="P145" i="11"/>
  <c r="P152" i="11" s="1"/>
  <c r="X148" i="12"/>
  <c r="AH33" i="11"/>
  <c r="T151" i="12"/>
  <c r="Q153" i="11"/>
  <c r="Q152" i="11"/>
  <c r="V149" i="11"/>
  <c r="N154" i="11"/>
  <c r="V103" i="12"/>
  <c r="AJ146" i="11"/>
  <c r="AJ146" i="12" s="1"/>
  <c r="AE148" i="11"/>
  <c r="AE153" i="11" s="1"/>
  <c r="B148" i="12"/>
  <c r="X151" i="12"/>
  <c r="AH20" i="12"/>
  <c r="AH138" i="11"/>
  <c r="V148" i="11"/>
  <c r="AH145" i="11"/>
  <c r="U152" i="11"/>
  <c r="V115" i="12"/>
  <c r="AH147" i="11"/>
  <c r="V110" i="12"/>
  <c r="AE147" i="11"/>
  <c r="AG35" i="12"/>
  <c r="W151" i="12"/>
  <c r="AC140" i="11"/>
  <c r="AE140" i="11" s="1"/>
  <c r="U146" i="12"/>
  <c r="AH118" i="12"/>
  <c r="AC147" i="12"/>
  <c r="G146" i="11"/>
  <c r="G146" i="12" s="1"/>
  <c r="V122" i="12"/>
  <c r="W152" i="11"/>
  <c r="AE138" i="11"/>
  <c r="V151" i="11"/>
  <c r="T147" i="12"/>
  <c r="AB119" i="12"/>
  <c r="AJ149" i="11"/>
  <c r="AE139" i="11"/>
  <c r="AE139" i="12" s="1"/>
  <c r="P149" i="12"/>
  <c r="Y112" i="12"/>
  <c r="AB149" i="11"/>
  <c r="AB149" i="12" s="1"/>
  <c r="AC139" i="12"/>
  <c r="G109" i="12"/>
  <c r="F145" i="12"/>
  <c r="AA147" i="12"/>
  <c r="AB138" i="11"/>
  <c r="W147" i="12"/>
  <c r="Y146" i="11"/>
  <c r="AH93" i="12"/>
  <c r="I140" i="11"/>
  <c r="V130" i="12"/>
  <c r="X138" i="12"/>
  <c r="AC138" i="12"/>
  <c r="AI120" i="12"/>
  <c r="J146" i="11"/>
  <c r="U147" i="12"/>
  <c r="V127" i="12"/>
  <c r="P110" i="12"/>
  <c r="AH59" i="12"/>
  <c r="U140" i="11"/>
  <c r="H138" i="12"/>
  <c r="R139" i="12"/>
  <c r="S147" i="11"/>
  <c r="S147" i="12" s="1"/>
  <c r="O154" i="11"/>
  <c r="X153" i="11"/>
  <c r="AJ121" i="12"/>
  <c r="N153" i="12"/>
  <c r="R148" i="12"/>
  <c r="AJ137" i="12"/>
  <c r="F140" i="11"/>
  <c r="F140" i="12" s="1"/>
  <c r="P151" i="12"/>
  <c r="AG153" i="11"/>
  <c r="AG154" i="11" s="1"/>
  <c r="AH42" i="12"/>
  <c r="N138" i="12"/>
  <c r="U148" i="12"/>
  <c r="Y117" i="12"/>
  <c r="V129" i="12"/>
  <c r="AH46" i="12"/>
  <c r="AH64" i="12"/>
  <c r="AH34" i="11"/>
  <c r="AH34" i="12" s="1"/>
  <c r="AH96" i="12"/>
  <c r="AH23" i="12"/>
  <c r="AI130" i="12"/>
  <c r="AH33" i="12"/>
  <c r="AJ132" i="12"/>
  <c r="AJ123" i="12"/>
  <c r="S149" i="10"/>
  <c r="S149" i="12" s="1"/>
  <c r="R152" i="10"/>
  <c r="S138" i="10"/>
  <c r="AE152" i="10"/>
  <c r="AH47" i="12"/>
  <c r="Q152" i="12"/>
  <c r="AI127" i="12"/>
  <c r="AA152" i="10"/>
  <c r="AA152" i="12" s="1"/>
  <c r="Y116" i="12"/>
  <c r="L154" i="10"/>
  <c r="AG151" i="12"/>
  <c r="S136" i="12"/>
  <c r="AJ135" i="12"/>
  <c r="AE148" i="12"/>
  <c r="E139" i="12"/>
  <c r="H151" i="12"/>
  <c r="L152" i="12"/>
  <c r="AB150" i="10"/>
  <c r="AB150" i="12" s="1"/>
  <c r="G139" i="10"/>
  <c r="AJ136" i="12"/>
  <c r="P146" i="12"/>
  <c r="AG140" i="10"/>
  <c r="L139" i="12"/>
  <c r="S112" i="12"/>
  <c r="Y129" i="12"/>
  <c r="D149" i="10"/>
  <c r="D149" i="12" s="1"/>
  <c r="D131" i="12"/>
  <c r="AD153" i="10"/>
  <c r="AD153" i="12" s="1"/>
  <c r="AJ120" i="12"/>
  <c r="AE146" i="12"/>
  <c r="AJ133" i="12"/>
  <c r="W152" i="10"/>
  <c r="AJ151" i="10"/>
  <c r="D150" i="10"/>
  <c r="D150" i="12" s="1"/>
  <c r="G135" i="12"/>
  <c r="AC153" i="10"/>
  <c r="AH65" i="12"/>
  <c r="R153" i="10"/>
  <c r="R154" i="10" s="1"/>
  <c r="AH49" i="12"/>
  <c r="Y150" i="10"/>
  <c r="M149" i="12"/>
  <c r="M152" i="10"/>
  <c r="E152" i="10"/>
  <c r="AD152" i="10"/>
  <c r="AD152" i="12" s="1"/>
  <c r="U138" i="12"/>
  <c r="AB145" i="12"/>
  <c r="AH7" i="12"/>
  <c r="AH39" i="12"/>
  <c r="R149" i="12"/>
  <c r="G149" i="12"/>
  <c r="AH89" i="12"/>
  <c r="AJ111" i="12"/>
  <c r="AC152" i="10"/>
  <c r="AC152" i="12" s="1"/>
  <c r="T140" i="10"/>
  <c r="G147" i="12"/>
  <c r="AF140" i="10"/>
  <c r="AH11" i="12"/>
  <c r="AH74" i="12"/>
  <c r="C139" i="12"/>
  <c r="AJ146" i="10"/>
  <c r="AH48" i="12"/>
  <c r="AH9" i="12"/>
  <c r="B149" i="12"/>
  <c r="AH66" i="12"/>
  <c r="AH12" i="12"/>
  <c r="AJ118" i="12"/>
  <c r="AH26" i="12"/>
  <c r="B151" i="12"/>
  <c r="U150" i="12"/>
  <c r="I152" i="11"/>
  <c r="AB115" i="12"/>
  <c r="AH91" i="12"/>
  <c r="AJ119" i="12"/>
  <c r="P139" i="11"/>
  <c r="P139" i="12" s="1"/>
  <c r="AJ131" i="12"/>
  <c r="B146" i="12"/>
  <c r="AH15" i="12"/>
  <c r="AH78" i="12"/>
  <c r="J113" i="12"/>
  <c r="AH86" i="12"/>
  <c r="AI147" i="11"/>
  <c r="AJ122" i="12"/>
  <c r="I148" i="12"/>
  <c r="AF138" i="12"/>
  <c r="L140" i="11"/>
  <c r="L140" i="12" s="1"/>
  <c r="AH75" i="12"/>
  <c r="AH63" i="12"/>
  <c r="AI118" i="12"/>
  <c r="AH67" i="12"/>
  <c r="H140" i="11"/>
  <c r="I151" i="12"/>
  <c r="P136" i="12"/>
  <c r="AA154" i="11"/>
  <c r="J150" i="11"/>
  <c r="AI122" i="12"/>
  <c r="AI151" i="11"/>
  <c r="Y109" i="12"/>
  <c r="V146" i="11"/>
  <c r="AI124" i="12"/>
  <c r="AH53" i="12"/>
  <c r="Q140" i="11"/>
  <c r="Q140" i="12" s="1"/>
  <c r="B153" i="11"/>
  <c r="AH30" i="12"/>
  <c r="AH31" i="12"/>
  <c r="AH19" i="12"/>
  <c r="Z140" i="11"/>
  <c r="Z140" i="12" s="1"/>
  <c r="AH24" i="12"/>
  <c r="S150" i="10"/>
  <c r="S150" i="12" s="1"/>
  <c r="AH37" i="12"/>
  <c r="AH17" i="12"/>
  <c r="P152" i="10"/>
  <c r="AH16" i="12"/>
  <c r="AJ125" i="12"/>
  <c r="AI117" i="12"/>
  <c r="AH32" i="12"/>
  <c r="R140" i="11"/>
  <c r="AH97" i="12"/>
  <c r="AE151" i="12"/>
  <c r="D146" i="10"/>
  <c r="D146" i="12" s="1"/>
  <c r="K138" i="12"/>
  <c r="AH21" i="12"/>
  <c r="AH77" i="12"/>
  <c r="AH41" i="12"/>
  <c r="M151" i="11"/>
  <c r="M151" i="12" s="1"/>
  <c r="AH99" i="12"/>
  <c r="G108" i="12"/>
  <c r="AH90" i="12"/>
  <c r="AH146" i="12"/>
  <c r="P140" i="10"/>
  <c r="Z152" i="12"/>
  <c r="AI145" i="11"/>
  <c r="AH58" i="12"/>
  <c r="AH57" i="12"/>
  <c r="T140" i="11"/>
  <c r="U140" i="10"/>
  <c r="E138" i="12"/>
  <c r="AE111" i="12"/>
  <c r="P153" i="11"/>
  <c r="Y147" i="11"/>
  <c r="N140" i="10"/>
  <c r="N140" i="12" s="1"/>
  <c r="E140" i="10"/>
  <c r="V138" i="10"/>
  <c r="AH92" i="12"/>
  <c r="J149" i="10"/>
  <c r="AI138" i="11"/>
  <c r="AJ151" i="11"/>
  <c r="G145" i="11"/>
  <c r="AH43" i="12"/>
  <c r="AH10" i="12"/>
  <c r="AJ117" i="12"/>
  <c r="Y139" i="11"/>
  <c r="K152" i="10"/>
  <c r="K152" i="12" s="1"/>
  <c r="R151" i="12"/>
  <c r="E140" i="11"/>
  <c r="AI149" i="11"/>
  <c r="AH25" i="12"/>
  <c r="AH139" i="10"/>
  <c r="AH56" i="12"/>
  <c r="P148" i="12"/>
  <c r="J117" i="12"/>
  <c r="AH51" i="12"/>
  <c r="V150" i="11"/>
  <c r="I140" i="10"/>
  <c r="D139" i="11"/>
  <c r="AJ130" i="12"/>
  <c r="AJ150" i="10"/>
  <c r="AJ139" i="11"/>
  <c r="AC140" i="10"/>
  <c r="M145" i="11"/>
  <c r="M145" i="12" s="1"/>
  <c r="U153" i="11"/>
  <c r="AH145" i="12"/>
  <c r="V125" i="12"/>
  <c r="AH147" i="10"/>
  <c r="AH152" i="10" s="1"/>
  <c r="AI147" i="10"/>
  <c r="J147" i="11"/>
  <c r="AJ127" i="12"/>
  <c r="AH62" i="12"/>
  <c r="AH35" i="12"/>
  <c r="D119" i="12"/>
  <c r="AH83" i="12"/>
  <c r="AH82" i="12"/>
  <c r="AH98" i="12"/>
  <c r="AH50" i="12"/>
  <c r="V138" i="11"/>
  <c r="AH22" i="12"/>
  <c r="S139" i="10"/>
  <c r="S140" i="10" s="1"/>
  <c r="AH8" i="12"/>
  <c r="J130" i="12"/>
  <c r="AI136" i="12"/>
  <c r="AI128" i="12"/>
  <c r="AH84" i="12"/>
  <c r="F153" i="11"/>
  <c r="F154" i="11" s="1"/>
  <c r="Y133" i="12"/>
  <c r="AH52" i="12"/>
  <c r="I153" i="11"/>
  <c r="X149" i="12"/>
  <c r="AH71" i="12"/>
  <c r="Y138" i="11"/>
  <c r="V139" i="11"/>
  <c r="I147" i="12"/>
  <c r="AJ129" i="12"/>
  <c r="AH29" i="12"/>
  <c r="AH54" i="12"/>
  <c r="E152" i="11"/>
  <c r="E152" i="12" s="1"/>
  <c r="AH85" i="12"/>
  <c r="AJ134" i="12"/>
  <c r="AE147" i="12"/>
  <c r="AH139" i="11"/>
  <c r="AC145" i="12"/>
  <c r="Y121" i="12"/>
  <c r="Y139" i="10"/>
  <c r="J149" i="11"/>
  <c r="AH38" i="12"/>
  <c r="V117" i="12"/>
  <c r="AI138" i="10"/>
  <c r="Y125" i="12"/>
  <c r="S146" i="11"/>
  <c r="K139" i="12"/>
  <c r="B152" i="11"/>
  <c r="AB121" i="12"/>
  <c r="AB139" i="10"/>
  <c r="H140" i="10"/>
  <c r="D138" i="11"/>
  <c r="AD140" i="10"/>
  <c r="AD140" i="12" s="1"/>
  <c r="AD139" i="12"/>
  <c r="AH138" i="10"/>
  <c r="AH138" i="12" s="1"/>
  <c r="AF147" i="12"/>
  <c r="Y150" i="11"/>
  <c r="AI146" i="11"/>
  <c r="D138" i="10"/>
  <c r="D148" i="11"/>
  <c r="D153" i="11" s="1"/>
  <c r="AE150" i="12"/>
  <c r="AH40" i="12"/>
  <c r="O147" i="12"/>
  <c r="AH76" i="12"/>
  <c r="G139" i="11"/>
  <c r="R140" i="10"/>
  <c r="M138" i="10"/>
  <c r="J138" i="11"/>
  <c r="W140" i="10"/>
  <c r="AH18" i="12"/>
  <c r="AI129" i="12"/>
  <c r="V147" i="11"/>
  <c r="J138" i="10"/>
  <c r="AH88" i="12"/>
  <c r="I150" i="12"/>
  <c r="J139" i="10"/>
  <c r="S130" i="12"/>
  <c r="M148" i="10"/>
  <c r="M153" i="10" s="1"/>
  <c r="M139" i="10"/>
  <c r="F138" i="12"/>
  <c r="M138" i="11"/>
  <c r="M139" i="11"/>
  <c r="AB139" i="11"/>
  <c r="S139" i="11"/>
  <c r="AI139" i="10"/>
  <c r="AJ138" i="10"/>
  <c r="Y145" i="10"/>
  <c r="Y138" i="10"/>
  <c r="AI121" i="12"/>
  <c r="AI139" i="11"/>
  <c r="AJ148" i="11"/>
  <c r="O152" i="12"/>
  <c r="AI119" i="12"/>
  <c r="D139" i="10"/>
  <c r="AJ139" i="10"/>
  <c r="P147" i="12"/>
  <c r="X146" i="12"/>
  <c r="L148" i="12"/>
  <c r="C153" i="10"/>
  <c r="C154" i="10" s="1"/>
  <c r="G138" i="10"/>
  <c r="J139" i="11"/>
  <c r="X140" i="10"/>
  <c r="S121" i="12"/>
  <c r="AE138" i="10"/>
  <c r="V139" i="10"/>
  <c r="S138" i="11"/>
  <c r="AB138" i="10"/>
  <c r="AJ138" i="11"/>
  <c r="I138" i="12"/>
  <c r="X145" i="12"/>
  <c r="AH28" i="12"/>
  <c r="G151" i="11"/>
  <c r="G151" i="12" s="1"/>
  <c r="G148" i="11"/>
  <c r="G148" i="12" s="1"/>
  <c r="B145" i="12"/>
  <c r="U139" i="12"/>
  <c r="L153" i="11"/>
  <c r="AH95" i="12"/>
  <c r="AH60" i="12"/>
  <c r="AI148" i="11"/>
  <c r="Y151" i="11"/>
  <c r="AI133" i="12"/>
  <c r="AH55" i="12"/>
  <c r="AI111" i="12"/>
  <c r="AH61" i="12"/>
  <c r="R153" i="11"/>
  <c r="AI150" i="11"/>
  <c r="X152" i="11"/>
  <c r="AH27" i="12"/>
  <c r="AG103" i="12"/>
  <c r="AH150" i="12"/>
  <c r="S145" i="11"/>
  <c r="AH45" i="12"/>
  <c r="AJ147" i="11"/>
  <c r="AH94" i="12"/>
  <c r="AB122" i="12"/>
  <c r="AH69" i="12"/>
  <c r="AE149" i="12"/>
  <c r="AG152" i="10"/>
  <c r="O138" i="12"/>
  <c r="F152" i="10"/>
  <c r="F152" i="12" s="1"/>
  <c r="AB129" i="12"/>
  <c r="Y151" i="10"/>
  <c r="Y108" i="12"/>
  <c r="X139" i="12"/>
  <c r="AB148" i="10"/>
  <c r="AB148" i="12" s="1"/>
  <c r="B139" i="12"/>
  <c r="AJ147" i="10"/>
  <c r="U153" i="10"/>
  <c r="W153" i="10"/>
  <c r="Y147" i="10"/>
  <c r="AH73" i="12"/>
  <c r="AJ148" i="10"/>
  <c r="B140" i="10"/>
  <c r="T139" i="12"/>
  <c r="AH87" i="12"/>
  <c r="Z151" i="12"/>
  <c r="AI109" i="12"/>
  <c r="AD154" i="10"/>
  <c r="AH113" i="12"/>
  <c r="N154" i="10"/>
  <c r="N154" i="12" s="1"/>
  <c r="K147" i="12"/>
  <c r="AJ124" i="12"/>
  <c r="M147" i="12"/>
  <c r="D147" i="10"/>
  <c r="D147" i="12" s="1"/>
  <c r="E145" i="12"/>
  <c r="AH129" i="12"/>
  <c r="T153" i="10"/>
  <c r="T149" i="12"/>
  <c r="S115" i="12"/>
  <c r="S146" i="10"/>
  <c r="N146" i="12"/>
  <c r="D112" i="12"/>
  <c r="P138" i="12"/>
  <c r="V145" i="10"/>
  <c r="V145" i="12" s="1"/>
  <c r="O139" i="12"/>
  <c r="M121" i="12"/>
  <c r="N152" i="12"/>
  <c r="Y146" i="10"/>
  <c r="I153" i="10"/>
  <c r="W138" i="12"/>
  <c r="G145" i="10"/>
  <c r="G152" i="10" s="1"/>
  <c r="O140" i="12"/>
  <c r="AH151" i="10"/>
  <c r="AH151" i="12" s="1"/>
  <c r="AH133" i="12"/>
  <c r="AB147" i="10"/>
  <c r="AB152" i="10" s="1"/>
  <c r="J151" i="10"/>
  <c r="J151" i="12" s="1"/>
  <c r="AB125" i="12"/>
  <c r="AE153" i="10"/>
  <c r="B138" i="12"/>
  <c r="AH36" i="12"/>
  <c r="AH44" i="12"/>
  <c r="D125" i="12"/>
  <c r="AH72" i="12"/>
  <c r="AI149" i="10"/>
  <c r="AI112" i="12"/>
  <c r="B150" i="12"/>
  <c r="AH14" i="12"/>
  <c r="T153" i="11"/>
  <c r="AJ149" i="10"/>
  <c r="AH79" i="12"/>
  <c r="M128" i="12"/>
  <c r="T148" i="12"/>
  <c r="Y145" i="11"/>
  <c r="K148" i="12"/>
  <c r="K153" i="11"/>
  <c r="K154" i="11" s="1"/>
  <c r="R145" i="12"/>
  <c r="AJ113" i="12"/>
  <c r="Z153" i="11"/>
  <c r="Z154" i="11" s="1"/>
  <c r="V147" i="10"/>
  <c r="U149" i="12"/>
  <c r="AI148" i="10"/>
  <c r="AG147" i="12"/>
  <c r="AJ150" i="11"/>
  <c r="AJ145" i="10"/>
  <c r="V150" i="10"/>
  <c r="V136" i="12"/>
  <c r="H139" i="12"/>
  <c r="P150" i="10"/>
  <c r="P150" i="12" s="1"/>
  <c r="P131" i="12"/>
  <c r="AJ115" i="12"/>
  <c r="J134" i="12"/>
  <c r="V149" i="10"/>
  <c r="V149" i="12" s="1"/>
  <c r="M148" i="11"/>
  <c r="O153" i="10"/>
  <c r="O154" i="10" s="1"/>
  <c r="O150" i="12"/>
  <c r="S151" i="11"/>
  <c r="S151" i="12" s="1"/>
  <c r="V108" i="12"/>
  <c r="I149" i="12"/>
  <c r="AI146" i="10"/>
  <c r="W140" i="11"/>
  <c r="Q151" i="12"/>
  <c r="AH149" i="10"/>
  <c r="AH149" i="12" s="1"/>
  <c r="AH125" i="12"/>
  <c r="AB151" i="10"/>
  <c r="X152" i="10"/>
  <c r="AJ116" i="12"/>
  <c r="AH116" i="12"/>
  <c r="J146" i="10"/>
  <c r="J146" i="12" s="1"/>
  <c r="AG153" i="10"/>
  <c r="AG149" i="12"/>
  <c r="AJ145" i="11"/>
  <c r="AA148" i="12"/>
  <c r="AA153" i="10"/>
  <c r="AI114" i="12"/>
  <c r="AH13" i="12"/>
  <c r="B153" i="10"/>
  <c r="AA139" i="12"/>
  <c r="AI116" i="12"/>
  <c r="V132" i="12"/>
  <c r="C146" i="12"/>
  <c r="Y126" i="12"/>
  <c r="Y149" i="11"/>
  <c r="S148" i="11"/>
  <c r="S148" i="12" s="1"/>
  <c r="E150" i="12"/>
  <c r="E153" i="10"/>
  <c r="J147" i="10"/>
  <c r="J119" i="12"/>
  <c r="J126" i="12"/>
  <c r="AJ108" i="12"/>
  <c r="Y149" i="10"/>
  <c r="AJ126" i="12"/>
  <c r="X140" i="11"/>
  <c r="AI125" i="12"/>
  <c r="B152" i="10"/>
  <c r="V146" i="10"/>
  <c r="C138" i="12"/>
  <c r="D121" i="12"/>
  <c r="D148" i="10"/>
  <c r="J148" i="10"/>
  <c r="U152" i="10"/>
  <c r="H152" i="10"/>
  <c r="H154" i="10" s="1"/>
  <c r="AG138" i="12"/>
  <c r="D145" i="10"/>
  <c r="D108" i="12"/>
  <c r="T138" i="12"/>
  <c r="AI150" i="10"/>
  <c r="AH68" i="12"/>
  <c r="G150" i="10"/>
  <c r="G129" i="12"/>
  <c r="J150" i="10"/>
  <c r="C152" i="12"/>
  <c r="AH81" i="12"/>
  <c r="H149" i="12"/>
  <c r="H153" i="11"/>
  <c r="H153" i="12" s="1"/>
  <c r="AF150" i="12"/>
  <c r="AF153" i="10"/>
  <c r="Y123" i="12"/>
  <c r="W153" i="11"/>
  <c r="S145" i="10"/>
  <c r="S108" i="12"/>
  <c r="V151" i="10"/>
  <c r="V133" i="12"/>
  <c r="X153" i="10"/>
  <c r="AI131" i="12"/>
  <c r="Z153" i="10"/>
  <c r="Z154" i="10" s="1"/>
  <c r="Z149" i="12"/>
  <c r="I152" i="10"/>
  <c r="AI145" i="10"/>
  <c r="AI108" i="12"/>
  <c r="AI126" i="12"/>
  <c r="Y148" i="12"/>
  <c r="J145" i="10"/>
  <c r="J145" i="12" s="1"/>
  <c r="AH80" i="12"/>
  <c r="X150" i="12"/>
  <c r="AI132" i="12"/>
  <c r="AB136" i="12"/>
  <c r="AB151" i="11"/>
  <c r="AI151" i="10"/>
  <c r="T152" i="10"/>
  <c r="V148" i="10"/>
  <c r="V148" i="12" s="1"/>
  <c r="W145" i="12"/>
  <c r="Q149" i="12"/>
  <c r="Q153" i="10"/>
  <c r="AH123" i="12"/>
  <c r="AH148" i="11"/>
  <c r="R147" i="12"/>
  <c r="R152" i="11"/>
  <c r="R152" i="12" s="1"/>
  <c r="J108" i="12"/>
  <c r="M119" i="12"/>
  <c r="AG140" i="11"/>
  <c r="AH140" i="11" s="1"/>
  <c r="AG139" i="12"/>
  <c r="K149" i="12"/>
  <c r="K153" i="10"/>
  <c r="B147" i="12"/>
  <c r="D116" i="12"/>
  <c r="B140" i="11"/>
  <c r="D140" i="11" s="1"/>
  <c r="E148" i="12"/>
  <c r="E153" i="11"/>
  <c r="Q139" i="12"/>
  <c r="W139" i="12"/>
  <c r="D114" i="12"/>
  <c r="T150" i="12"/>
  <c r="R138" i="12"/>
  <c r="D151" i="10"/>
  <c r="D151" i="12" s="1"/>
  <c r="W107" i="10"/>
  <c r="T144" i="10"/>
  <c r="AF154" i="11"/>
  <c r="AF152" i="12"/>
  <c r="AD154" i="11"/>
  <c r="D152" i="11"/>
  <c r="C154" i="11"/>
  <c r="P140" i="11"/>
  <c r="P140" i="12" s="1"/>
  <c r="AC154" i="11"/>
  <c r="AE145" i="12"/>
  <c r="AE152" i="11"/>
  <c r="AB152" i="11"/>
  <c r="AB146" i="12"/>
  <c r="W107" i="11"/>
  <c r="T144" i="11"/>
  <c r="AI147" i="12" l="1"/>
  <c r="V140" i="11"/>
  <c r="P145" i="12"/>
  <c r="Q154" i="11"/>
  <c r="I154" i="11"/>
  <c r="AG152" i="12"/>
  <c r="AH152" i="11"/>
  <c r="B153" i="12"/>
  <c r="U154" i="11"/>
  <c r="G152" i="11"/>
  <c r="M140" i="11"/>
  <c r="W152" i="12"/>
  <c r="AG153" i="12"/>
  <c r="AJ149" i="12"/>
  <c r="B154" i="11"/>
  <c r="J138" i="12"/>
  <c r="X153" i="12"/>
  <c r="X154" i="11"/>
  <c r="AE138" i="12"/>
  <c r="Y138" i="12"/>
  <c r="I140" i="12"/>
  <c r="V153" i="11"/>
  <c r="V154" i="11" s="1"/>
  <c r="V151" i="12"/>
  <c r="Y151" i="12"/>
  <c r="AI149" i="12"/>
  <c r="Y146" i="12"/>
  <c r="I152" i="12"/>
  <c r="AB138" i="12"/>
  <c r="AI152" i="11"/>
  <c r="U140" i="12"/>
  <c r="AJ138" i="12"/>
  <c r="G140" i="11"/>
  <c r="G140" i="12" s="1"/>
  <c r="O154" i="12"/>
  <c r="J152" i="11"/>
  <c r="G139" i="12"/>
  <c r="AI146" i="12"/>
  <c r="S138" i="12"/>
  <c r="AC154" i="10"/>
  <c r="AE154" i="10"/>
  <c r="R153" i="12"/>
  <c r="C153" i="12"/>
  <c r="AC153" i="12"/>
  <c r="M148" i="12"/>
  <c r="S153" i="10"/>
  <c r="AD154" i="12"/>
  <c r="G140" i="10"/>
  <c r="AE153" i="12"/>
  <c r="W154" i="10"/>
  <c r="R140" i="12"/>
  <c r="M154" i="10"/>
  <c r="AJ151" i="12"/>
  <c r="S139" i="12"/>
  <c r="H140" i="12"/>
  <c r="AJ152" i="10"/>
  <c r="T154" i="10"/>
  <c r="V138" i="12"/>
  <c r="U153" i="12"/>
  <c r="T153" i="12"/>
  <c r="Y150" i="12"/>
  <c r="AI148" i="12"/>
  <c r="S146" i="12"/>
  <c r="P152" i="12"/>
  <c r="D139" i="12"/>
  <c r="AI138" i="12"/>
  <c r="J140" i="11"/>
  <c r="S152" i="11"/>
  <c r="V152" i="11"/>
  <c r="Y152" i="11"/>
  <c r="Y147" i="12"/>
  <c r="P154" i="11"/>
  <c r="G153" i="11"/>
  <c r="G154" i="11" s="1"/>
  <c r="S140" i="11"/>
  <c r="S140" i="12" s="1"/>
  <c r="V147" i="12"/>
  <c r="V150" i="12"/>
  <c r="F153" i="12"/>
  <c r="J150" i="12"/>
  <c r="M152" i="11"/>
  <c r="M152" i="12" s="1"/>
  <c r="AJ148" i="12"/>
  <c r="AJ139" i="12"/>
  <c r="J147" i="12"/>
  <c r="AI151" i="12"/>
  <c r="Y153" i="11"/>
  <c r="AB140" i="11"/>
  <c r="AI153" i="11"/>
  <c r="U154" i="10"/>
  <c r="U154" i="12" s="1"/>
  <c r="AJ153" i="11"/>
  <c r="AJ147" i="12"/>
  <c r="Y140" i="10"/>
  <c r="M153" i="11"/>
  <c r="M153" i="12" s="1"/>
  <c r="E154" i="11"/>
  <c r="AH140" i="10"/>
  <c r="AH140" i="12" s="1"/>
  <c r="AI152" i="10"/>
  <c r="Y152" i="10"/>
  <c r="I153" i="12"/>
  <c r="AC154" i="12"/>
  <c r="M138" i="12"/>
  <c r="Y145" i="12"/>
  <c r="M140" i="10"/>
  <c r="D138" i="12"/>
  <c r="AH147" i="12"/>
  <c r="AI140" i="11"/>
  <c r="C154" i="12"/>
  <c r="AH152" i="12"/>
  <c r="D148" i="12"/>
  <c r="AB140" i="10"/>
  <c r="X140" i="12"/>
  <c r="V140" i="10"/>
  <c r="V140" i="12" s="1"/>
  <c r="J140" i="10"/>
  <c r="J149" i="12"/>
  <c r="J153" i="11"/>
  <c r="B154" i="10"/>
  <c r="B154" i="12" s="1"/>
  <c r="G138" i="12"/>
  <c r="AJ153" i="10"/>
  <c r="D140" i="10"/>
  <c r="D140" i="12" s="1"/>
  <c r="M139" i="12"/>
  <c r="AJ152" i="11"/>
  <c r="AG154" i="10"/>
  <c r="AG154" i="12" s="1"/>
  <c r="AJ140" i="10"/>
  <c r="AI140" i="10"/>
  <c r="AE140" i="10"/>
  <c r="AE140" i="12" s="1"/>
  <c r="AJ150" i="12"/>
  <c r="V139" i="12"/>
  <c r="Y153" i="10"/>
  <c r="F154" i="10"/>
  <c r="F154" i="12" s="1"/>
  <c r="AB153" i="10"/>
  <c r="AB154" i="10" s="1"/>
  <c r="AA140" i="12"/>
  <c r="AG140" i="12"/>
  <c r="L153" i="12"/>
  <c r="L154" i="11"/>
  <c r="L154" i="12" s="1"/>
  <c r="X152" i="12"/>
  <c r="K153" i="12"/>
  <c r="J139" i="12"/>
  <c r="T154" i="11"/>
  <c r="AB139" i="12"/>
  <c r="AI153" i="10"/>
  <c r="G145" i="12"/>
  <c r="V152" i="10"/>
  <c r="V153" i="10"/>
  <c r="Y139" i="12"/>
  <c r="Y149" i="12"/>
  <c r="AB147" i="12"/>
  <c r="I154" i="10"/>
  <c r="I154" i="12" s="1"/>
  <c r="AJ145" i="12"/>
  <c r="O153" i="12"/>
  <c r="X154" i="10"/>
  <c r="AI150" i="12"/>
  <c r="AA154" i="10"/>
  <c r="AA154" i="12" s="1"/>
  <c r="AA153" i="12"/>
  <c r="C140" i="12"/>
  <c r="B152" i="12"/>
  <c r="AI145" i="12"/>
  <c r="P153" i="10"/>
  <c r="Z154" i="12"/>
  <c r="AH153" i="10"/>
  <c r="AH154" i="10" s="1"/>
  <c r="U152" i="12"/>
  <c r="E154" i="10"/>
  <c r="E153" i="12"/>
  <c r="E140" i="12"/>
  <c r="T140" i="12"/>
  <c r="AI139" i="12"/>
  <c r="J152" i="10"/>
  <c r="J152" i="12" s="1"/>
  <c r="AH139" i="12"/>
  <c r="Z153" i="12"/>
  <c r="V146" i="12"/>
  <c r="AJ140" i="11"/>
  <c r="H152" i="12"/>
  <c r="Y140" i="11"/>
  <c r="W140" i="12"/>
  <c r="AH153" i="11"/>
  <c r="AH148" i="12"/>
  <c r="K154" i="10"/>
  <c r="K154" i="12" s="1"/>
  <c r="W153" i="12"/>
  <c r="W154" i="11"/>
  <c r="D152" i="10"/>
  <c r="D145" i="12"/>
  <c r="K140" i="12"/>
  <c r="B140" i="12"/>
  <c r="R154" i="11"/>
  <c r="R154" i="12" s="1"/>
  <c r="H154" i="11"/>
  <c r="H154" i="12" s="1"/>
  <c r="Q154" i="10"/>
  <c r="Q154" i="12" s="1"/>
  <c r="Q153" i="12"/>
  <c r="T152" i="12"/>
  <c r="G153" i="10"/>
  <c r="G154" i="10" s="1"/>
  <c r="G150" i="12"/>
  <c r="J153" i="10"/>
  <c r="J148" i="12"/>
  <c r="S153" i="11"/>
  <c r="S153" i="12" s="1"/>
  <c r="AC140" i="12"/>
  <c r="AF140" i="12"/>
  <c r="AF153" i="12"/>
  <c r="AF154" i="10"/>
  <c r="AF154" i="12" s="1"/>
  <c r="D153" i="10"/>
  <c r="D153" i="12" s="1"/>
  <c r="AB151" i="12"/>
  <c r="AB153" i="11"/>
  <c r="S152" i="10"/>
  <c r="S145" i="12"/>
  <c r="Z107" i="10"/>
  <c r="W144" i="10"/>
  <c r="AB152" i="12"/>
  <c r="D154" i="11"/>
  <c r="AE152" i="12"/>
  <c r="AE154" i="11"/>
  <c r="AE154" i="12" s="1"/>
  <c r="G152" i="12"/>
  <c r="Z107" i="11"/>
  <c r="W144" i="11"/>
  <c r="M140" i="12" l="1"/>
  <c r="J154" i="11"/>
  <c r="V153" i="12"/>
  <c r="X154" i="12"/>
  <c r="AI152" i="12"/>
  <c r="AI154" i="11"/>
  <c r="Y152" i="12"/>
  <c r="W154" i="12"/>
  <c r="T154" i="12"/>
  <c r="AI140" i="12"/>
  <c r="AJ152" i="12"/>
  <c r="Y154" i="10"/>
  <c r="Y153" i="12"/>
  <c r="AJ154" i="10"/>
  <c r="J140" i="12"/>
  <c r="AB153" i="12"/>
  <c r="AI154" i="10"/>
  <c r="Y154" i="11"/>
  <c r="AB140" i="12"/>
  <c r="M154" i="11"/>
  <c r="M154" i="12" s="1"/>
  <c r="E154" i="12"/>
  <c r="J153" i="12"/>
  <c r="AJ153" i="12"/>
  <c r="V154" i="10"/>
  <c r="V154" i="12" s="1"/>
  <c r="AJ154" i="11"/>
  <c r="V152" i="12"/>
  <c r="AI153" i="12"/>
  <c r="G154" i="12"/>
  <c r="G153" i="12"/>
  <c r="D154" i="10"/>
  <c r="D154" i="12" s="1"/>
  <c r="P154" i="10"/>
  <c r="P154" i="12" s="1"/>
  <c r="P153" i="12"/>
  <c r="J154" i="10"/>
  <c r="J154" i="12" s="1"/>
  <c r="AB154" i="11"/>
  <c r="AB154" i="12" s="1"/>
  <c r="AJ140" i="12"/>
  <c r="D152" i="12"/>
  <c r="S152" i="12"/>
  <c r="S154" i="10"/>
  <c r="S154" i="11"/>
  <c r="AH153" i="12"/>
  <c r="AH154" i="11"/>
  <c r="AH154" i="12" s="1"/>
  <c r="Y140" i="12"/>
  <c r="AC107" i="10"/>
  <c r="Z144" i="10"/>
  <c r="AC107" i="11"/>
  <c r="Z144" i="11"/>
  <c r="AI154" i="12" l="1"/>
  <c r="Y154" i="12"/>
  <c r="AJ154" i="12"/>
  <c r="S154" i="12"/>
  <c r="AF107" i="10"/>
  <c r="AF144" i="10" s="1"/>
  <c r="AC144" i="10"/>
  <c r="AF107" i="11"/>
  <c r="AF144" i="11" s="1"/>
  <c r="AC144" i="11"/>
</calcChain>
</file>

<file path=xl/sharedStrings.xml><?xml version="1.0" encoding="utf-8"?>
<sst xmlns="http://schemas.openxmlformats.org/spreadsheetml/2006/main" count="2758" uniqueCount="397">
  <si>
    <t>K1</t>
  </si>
  <si>
    <t>Szewce</t>
  </si>
  <si>
    <t>Wrocław Świniary</t>
  </si>
  <si>
    <t>K6</t>
  </si>
  <si>
    <t>Iwiny</t>
  </si>
  <si>
    <t>Wrocław Główny</t>
  </si>
  <si>
    <t>K7</t>
  </si>
  <si>
    <t>Wrocław Zachodni</t>
  </si>
  <si>
    <t>Mokronos Górny</t>
  </si>
  <si>
    <t>K8</t>
  </si>
  <si>
    <t>Wrocław Leśnica</t>
  </si>
  <si>
    <t>Mrozów</t>
  </si>
  <si>
    <t>K9</t>
  </si>
  <si>
    <t>Wrocław Pracze</t>
  </si>
  <si>
    <t>Brzezinka Średzka</t>
  </si>
  <si>
    <t>K11</t>
  </si>
  <si>
    <t>Bielany Wrocławskie</t>
  </si>
  <si>
    <t>Wrocław Partynice</t>
  </si>
  <si>
    <t>kordon</t>
  </si>
  <si>
    <t>STACJA POCZĄTKOWA</t>
  </si>
  <si>
    <t>STACJA KOŃCOWA</t>
  </si>
  <si>
    <t>ODJAZD</t>
  </si>
  <si>
    <t>PRZYJAZD</t>
  </si>
  <si>
    <t>PRZEWOŹNIK</t>
  </si>
  <si>
    <t>RELACJA</t>
  </si>
  <si>
    <t>NR
POCIĄGU</t>
  </si>
  <si>
    <t xml:space="preserve">POLREGIO </t>
  </si>
  <si>
    <t xml:space="preserve">Koleje Dolnośląskie </t>
  </si>
  <si>
    <t>Leszno - Wrocław Główny</t>
  </si>
  <si>
    <t>Wrocław Główny - Poznań Główny</t>
  </si>
  <si>
    <t>Poznań Główny - Wrocław Główny</t>
  </si>
  <si>
    <t>Międzylesie - Rawicz</t>
  </si>
  <si>
    <t>Kłodzko Miasto - Rawicz</t>
  </si>
  <si>
    <t>Rawicz - Lichkov</t>
  </si>
  <si>
    <t xml:space="preserve"> Lichkov - Rawicz</t>
  </si>
  <si>
    <t xml:space="preserve"> Rawicz - Kłodzko Miasto</t>
  </si>
  <si>
    <t xml:space="preserve"> Wrocław Główny - Leszno</t>
  </si>
  <si>
    <t xml:space="preserve"> Rawicz - Lichkov</t>
  </si>
  <si>
    <t xml:space="preserve"> Szklarska Poręba Górna - Poznań Główny</t>
  </si>
  <si>
    <t xml:space="preserve"> Poznań Główny - Wrocław Główny</t>
  </si>
  <si>
    <t xml:space="preserve"> Wrocław Główny - Rawicz</t>
  </si>
  <si>
    <t xml:space="preserve"> Wrocław Główny - Poznań Główny</t>
  </si>
  <si>
    <t xml:space="preserve"> Kłodzko Miasto - Rawicz</t>
  </si>
  <si>
    <t xml:space="preserve"> Wrocław Główny - Strzelin</t>
  </si>
  <si>
    <t xml:space="preserve"> Międzylesie - Rawicz</t>
  </si>
  <si>
    <t xml:space="preserve"> Ziębice - Wrocław Główny</t>
  </si>
  <si>
    <t xml:space="preserve"> Kłodzko Miasto - Wrocław Główny</t>
  </si>
  <si>
    <t xml:space="preserve"> Strzelin - Wrocław Główny</t>
  </si>
  <si>
    <t xml:space="preserve"> Wrocław Główny - Kłodzko Miasto</t>
  </si>
  <si>
    <t xml:space="preserve"> Wrocław Główny - Międzylesie</t>
  </si>
  <si>
    <t xml:space="preserve"> Strzelin - Rawicz</t>
  </si>
  <si>
    <t xml:space="preserve"> Lichkov - Wrocław Główny</t>
  </si>
  <si>
    <t xml:space="preserve"> Wrocław Główny - Jelenia Góra</t>
  </si>
  <si>
    <t xml:space="preserve"> Wałbrzych Miasto - Wrocław Główny</t>
  </si>
  <si>
    <t xml:space="preserve"> Wrocław Główny - Kąty Wrocławskie</t>
  </si>
  <si>
    <t xml:space="preserve"> Wałbrzych Główny - Wrocław Główny</t>
  </si>
  <si>
    <t xml:space="preserve"> Jelenia Góra - Wrocław Główny</t>
  </si>
  <si>
    <t xml:space="preserve"> Wrocław Główny - Szklarska Poręba Górna</t>
  </si>
  <si>
    <t xml:space="preserve"> Kąty Wrocławskie - Wrocław Główny</t>
  </si>
  <si>
    <t xml:space="preserve"> Gryfów Śląski - Wrocław Główny</t>
  </si>
  <si>
    <t xml:space="preserve"> Wrocław Główny - Wałbrzych Główny</t>
  </si>
  <si>
    <t xml:space="preserve"> Szklarska Poręba Górna - Wrocław Główny</t>
  </si>
  <si>
    <t xml:space="preserve"> Wrocław Główny - Wałbrzych Miasto</t>
  </si>
  <si>
    <t xml:space="preserve"> Wrocław Główny - Lubin</t>
  </si>
  <si>
    <t xml:space="preserve"> Lubin - Wrocław Główny</t>
  </si>
  <si>
    <t xml:space="preserve"> Wrocław Główny - Lubań Śląski</t>
  </si>
  <si>
    <t xml:space="preserve"> Zgorzelec - Wrocław Główny</t>
  </si>
  <si>
    <t xml:space="preserve"> Legnica - Wrocław Główny</t>
  </si>
  <si>
    <t xml:space="preserve"> Wrocław Główny - Głogów</t>
  </si>
  <si>
    <t xml:space="preserve"> Jelcz-Laskowice - Legnica</t>
  </si>
  <si>
    <t xml:space="preserve"> Lubań Śląski - Wrocław Główny</t>
  </si>
  <si>
    <t xml:space="preserve"> Zielona Góra Główna - Wrocław Główny</t>
  </si>
  <si>
    <t xml:space="preserve"> Wrocław Główny - Zgorzelec</t>
  </si>
  <si>
    <t xml:space="preserve"> Wrocław Główny - Zielona Góra Główna</t>
  </si>
  <si>
    <t xml:space="preserve"> Ścinawa - Wrocław Główny</t>
  </si>
  <si>
    <t xml:space="preserve"> Wołów - Wrocław Główny</t>
  </si>
  <si>
    <t xml:space="preserve"> Głogów - Wrocław Główny</t>
  </si>
  <si>
    <t xml:space="preserve"> Wrocław Główny - Wołów</t>
  </si>
  <si>
    <t xml:space="preserve"> Wrocław Główny - Ścinawa</t>
  </si>
  <si>
    <t xml:space="preserve"> Bielawa Zachodnia - Wrocław Główny</t>
  </si>
  <si>
    <t xml:space="preserve"> Trzebnica - Świdnica Miasto</t>
  </si>
  <si>
    <t xml:space="preserve"> Jawor - Wrocław Główny</t>
  </si>
  <si>
    <t>Trzebnica - Świdnica Miasto</t>
  </si>
  <si>
    <t>Świdnica Miasto - Trzebnica</t>
  </si>
  <si>
    <t xml:space="preserve"> Sobótka Zachodnia - Wrocław Główny</t>
  </si>
  <si>
    <t xml:space="preserve"> Wrocław Główny - Kobierzyce</t>
  </si>
  <si>
    <t xml:space="preserve"> Wrocław Główny - Sobótka Zachodnia</t>
  </si>
  <si>
    <t xml:space="preserve"> Świdnica Miasto - Wrocław Główny</t>
  </si>
  <si>
    <t xml:space="preserve"> Trzebnica - Jawor</t>
  </si>
  <si>
    <t xml:space="preserve"> Wrocław Główny - Bielawa Zachodnia</t>
  </si>
  <si>
    <t xml:space="preserve"> Wrocław Główny - Świdnica Miasto</t>
  </si>
  <si>
    <t>SA139</t>
  </si>
  <si>
    <t>36WEh</t>
  </si>
  <si>
    <t>SA134</t>
  </si>
  <si>
    <t>31WE</t>
  </si>
  <si>
    <t>EN57</t>
  </si>
  <si>
    <t>48WEc</t>
  </si>
  <si>
    <t>45WE</t>
  </si>
  <si>
    <t>36WEa</t>
  </si>
  <si>
    <t>EN57AL</t>
  </si>
  <si>
    <t>K2</t>
  </si>
  <si>
    <t>Wrocław Pawłowice</t>
  </si>
  <si>
    <t>Ramiszów</t>
  </si>
  <si>
    <t>K3</t>
  </si>
  <si>
    <t>Mirków</t>
  </si>
  <si>
    <t>Wrocław Psie Pole</t>
  </si>
  <si>
    <t>K4</t>
  </si>
  <si>
    <t>Święta Katarzyna</t>
  </si>
  <si>
    <t>Wrocław Brochów</t>
  </si>
  <si>
    <t>K5</t>
  </si>
  <si>
    <t>Siechnice</t>
  </si>
  <si>
    <t>K10</t>
  </si>
  <si>
    <t>Dobrzykowice Wrocławskie</t>
  </si>
  <si>
    <t>Wrocław Wojnów Wschodni</t>
  </si>
  <si>
    <t xml:space="preserve"> Jaworzyna Śląska - Trzebnica</t>
  </si>
  <si>
    <t xml:space="preserve"> Wrocław Główny - Trzebnica</t>
  </si>
  <si>
    <t xml:space="preserve"> Trzebnica - Wrocław Główny</t>
  </si>
  <si>
    <t xml:space="preserve"> Krotoszyn - Jelcz-Laskowice</t>
  </si>
  <si>
    <t xml:space="preserve"> Wrocław Główny - Kluczbork</t>
  </si>
  <si>
    <t xml:space="preserve"> Ostrów Wielkopolski - Wrocław Główny</t>
  </si>
  <si>
    <t xml:space="preserve"> Jelcz-Laskowice - Oleśnica</t>
  </si>
  <si>
    <t xml:space="preserve"> Kluczbork - Wrocław Główny</t>
  </si>
  <si>
    <t xml:space="preserve"> Wrocław Główny - Lubliniec</t>
  </si>
  <si>
    <t xml:space="preserve"> Namysłów - Wrocław Główny</t>
  </si>
  <si>
    <t xml:space="preserve"> Jelcz-Laskowice - Milicz</t>
  </si>
  <si>
    <t xml:space="preserve"> Lubliniec - Wrocław Główny</t>
  </si>
  <si>
    <t xml:space="preserve"> Wrocław Główny - Częstochowa</t>
  </si>
  <si>
    <t xml:space="preserve"> Wrocław Główny - Ostrów Wielkopolski</t>
  </si>
  <si>
    <t xml:space="preserve"> Kędzierzyn-Koźle - Wrocław Główny</t>
  </si>
  <si>
    <t xml:space="preserve"> Wrocław Główny - Opole Główne</t>
  </si>
  <si>
    <t xml:space="preserve"> Wrocław Główny - Racibórz</t>
  </si>
  <si>
    <t xml:space="preserve"> Racibórz - Wrocław Główny</t>
  </si>
  <si>
    <t xml:space="preserve"> Wrocław Główny - Kędzierzyn-Koźle</t>
  </si>
  <si>
    <t xml:space="preserve"> Oława - Wrocław Główny</t>
  </si>
  <si>
    <t xml:space="preserve"> Brzeg - Wrocław Główny</t>
  </si>
  <si>
    <t xml:space="preserve"> Opole Główne - Wrocław Główny</t>
  </si>
  <si>
    <t xml:space="preserve"> Wrocław Główny - Oława</t>
  </si>
  <si>
    <t xml:space="preserve"> Wrocław Główny - Brzeg</t>
  </si>
  <si>
    <t xml:space="preserve"> Jelcz-Laskowice - Wrocław Główny</t>
  </si>
  <si>
    <t xml:space="preserve"> Wrocław Główny - Jelcz-Laskowice</t>
  </si>
  <si>
    <t xml:space="preserve"> Milicz - Jelcz-Laskowice</t>
  </si>
  <si>
    <t xml:space="preserve"> Jelcz-Laskowice - Zielona Góra Główna</t>
  </si>
  <si>
    <t>Wrocław Nowy Dwór</t>
  </si>
  <si>
    <t>Środa Śląska</t>
  </si>
  <si>
    <t>Miękinia</t>
  </si>
  <si>
    <t>Oborniki Śląskie</t>
  </si>
  <si>
    <t>Wrocław Mikołajów</t>
  </si>
  <si>
    <t>Wrocław Grabiszyn</t>
  </si>
  <si>
    <t>Smolec</t>
  </si>
  <si>
    <t>Kąty Wrocławskie</t>
  </si>
  <si>
    <t>Żórawina</t>
  </si>
  <si>
    <t>Długołęka</t>
  </si>
  <si>
    <t>Wrocław Główny - Bielawa Zachodnia</t>
  </si>
  <si>
    <t>Bielawa Zachodnia - Wrocław Główny</t>
  </si>
  <si>
    <t>Wrocław Główny - Szklarska Poręba Górna</t>
  </si>
  <si>
    <t>Wałbrzych Miasto - Wrocław Główny</t>
  </si>
  <si>
    <t>Wrocław Główny - Lichkov</t>
  </si>
  <si>
    <t>Lichkov - Rawicz</t>
  </si>
  <si>
    <t>Wrocław Główny - Krotoszyn</t>
  </si>
  <si>
    <t>Wrocław Główny - Zgorzelec</t>
  </si>
  <si>
    <t>Tuplice - Wrocław Główny</t>
  </si>
  <si>
    <t>Lubań Śląski - Wrocław Główny</t>
  </si>
  <si>
    <t>Wrocław Główny - Legnica</t>
  </si>
  <si>
    <t>Głogów - Wrocław Główny</t>
  </si>
  <si>
    <t>Lubin - Wrocław Główny</t>
  </si>
  <si>
    <t>Wrocław Główny - Głogów</t>
  </si>
  <si>
    <t>Jelcz-Laskowice - Zielona Góra Główna</t>
  </si>
  <si>
    <t>Poznań Główny - Szklarska Poręba Górna</t>
  </si>
  <si>
    <t>odjazd_rzeczywisty</t>
  </si>
  <si>
    <t>przyjazd_rzeczywisty</t>
  </si>
  <si>
    <t>typ_pociągu</t>
  </si>
  <si>
    <t>2xEN57</t>
  </si>
  <si>
    <t>data</t>
  </si>
  <si>
    <t>31We</t>
  </si>
  <si>
    <t>45We</t>
  </si>
  <si>
    <t>48WEC</t>
  </si>
  <si>
    <t>Sa134</t>
  </si>
  <si>
    <t>Sa139</t>
  </si>
  <si>
    <t>45WEc</t>
  </si>
  <si>
    <t>skład wagonowy (5 wagonów)</t>
  </si>
  <si>
    <t>ED72AC</t>
  </si>
  <si>
    <t>EN57FPS</t>
  </si>
  <si>
    <t>36WE</t>
  </si>
  <si>
    <t>id_visum</t>
  </si>
  <si>
    <t>Lp</t>
  </si>
  <si>
    <t>START</t>
  </si>
  <si>
    <t>KONIEC2</t>
  </si>
  <si>
    <t>agregacja do kwadransów</t>
  </si>
  <si>
    <t>2xED72A</t>
  </si>
  <si>
    <t>% NAPEŁNIENIA</t>
  </si>
  <si>
    <t>TYP POCIĄGU</t>
  </si>
  <si>
    <t>SIEDZĄCE</t>
  </si>
  <si>
    <t>STOJĄCE</t>
  </si>
  <si>
    <t>RAZEM</t>
  </si>
  <si>
    <t>LICZBA PASAŻERÓW</t>
  </si>
  <si>
    <t xml:space="preserve"> Oleśnica - Jelcz-Laskowice</t>
  </si>
  <si>
    <t>Rawicz - Wrocław Główny</t>
  </si>
  <si>
    <t>agregacja do godzin</t>
  </si>
  <si>
    <t>00:01 - 00:15</t>
  </si>
  <si>
    <t>00:16 - 00:30</t>
  </si>
  <si>
    <t>00:31 - 00:45</t>
  </si>
  <si>
    <t>00:46 - 01:00</t>
  </si>
  <si>
    <t>01:01 - 01:15</t>
  </si>
  <si>
    <t>01:16 - 01:30</t>
  </si>
  <si>
    <t>01:31 - 01:45</t>
  </si>
  <si>
    <t>01:46 - 02:00</t>
  </si>
  <si>
    <t>02:01 - 02:15</t>
  </si>
  <si>
    <t>02:16 - 02:30</t>
  </si>
  <si>
    <t>02:31 - 02:45</t>
  </si>
  <si>
    <t>02:46 - 03:00</t>
  </si>
  <si>
    <t>03:01 - 03:15</t>
  </si>
  <si>
    <t>03:16 - 03:30</t>
  </si>
  <si>
    <t>03:31 - 03:45</t>
  </si>
  <si>
    <t>03:46 - 04:00</t>
  </si>
  <si>
    <t>04:01 - 04:15</t>
  </si>
  <si>
    <t>04:16 - 04:30</t>
  </si>
  <si>
    <t>04:31 - 04:45</t>
  </si>
  <si>
    <t>04:46 - 05:00</t>
  </si>
  <si>
    <t>05:01 - 05:15</t>
  </si>
  <si>
    <t>05:16 - 05:30</t>
  </si>
  <si>
    <t>05:31 - 05:45</t>
  </si>
  <si>
    <t>05:46 - 06:00</t>
  </si>
  <si>
    <t>06:01 - 06:15</t>
  </si>
  <si>
    <t>06:16 - 06:30</t>
  </si>
  <si>
    <t>06:31 - 06:45</t>
  </si>
  <si>
    <t>06:46 - 07:00</t>
  </si>
  <si>
    <t>07:01 - 07:15</t>
  </si>
  <si>
    <t>07:16 - 07:30</t>
  </si>
  <si>
    <t>07:31 - 07:45</t>
  </si>
  <si>
    <t>07:46 - 08:00</t>
  </si>
  <si>
    <t>08:01 - 08:15</t>
  </si>
  <si>
    <t>08:16 - 08:30</t>
  </si>
  <si>
    <t>08:31 - 08:45</t>
  </si>
  <si>
    <t>08:46 - 09:00</t>
  </si>
  <si>
    <t>09:01 - 09:15</t>
  </si>
  <si>
    <t>09:16 - 09:30</t>
  </si>
  <si>
    <t>09:31 - 09:45</t>
  </si>
  <si>
    <t>09:46 - 10:00</t>
  </si>
  <si>
    <t>10:01 - 10:15</t>
  </si>
  <si>
    <t>10:16 - 10:30</t>
  </si>
  <si>
    <t>10:31 - 10:45</t>
  </si>
  <si>
    <t>10:46 - 11:00</t>
  </si>
  <si>
    <t>11:01 - 11:15</t>
  </si>
  <si>
    <t>11:16 - 11:30</t>
  </si>
  <si>
    <t>11:31 - 11:45</t>
  </si>
  <si>
    <t>11:46 - 12:00</t>
  </si>
  <si>
    <t>12:01 - 12:15</t>
  </si>
  <si>
    <t>12:16 - 12:30</t>
  </si>
  <si>
    <t>12:31 - 12:45</t>
  </si>
  <si>
    <t>12:46 - 13:00</t>
  </si>
  <si>
    <t>13:01 - 13:15</t>
  </si>
  <si>
    <t>13:16 - 13:30</t>
  </si>
  <si>
    <t>13:31 - 13:45</t>
  </si>
  <si>
    <t>13:46 - 14:00</t>
  </si>
  <si>
    <t>14:01 - 14:15</t>
  </si>
  <si>
    <t>14:16 - 14:30</t>
  </si>
  <si>
    <t>14:31 - 14:45</t>
  </si>
  <si>
    <t>14:46 - 15:00</t>
  </si>
  <si>
    <t>15:01 - 15:15</t>
  </si>
  <si>
    <t>15:16 - 15:30</t>
  </si>
  <si>
    <t>15:31 - 15:45</t>
  </si>
  <si>
    <t>15:46 - 16:00</t>
  </si>
  <si>
    <t>16:01 - 16:15</t>
  </si>
  <si>
    <t>16:16 - 16:30</t>
  </si>
  <si>
    <t>16:31 - 16:45</t>
  </si>
  <si>
    <t>16:46 - 17:00</t>
  </si>
  <si>
    <t>17:01 - 17:15</t>
  </si>
  <si>
    <t>17:16 - 17:30</t>
  </si>
  <si>
    <t>17:31 - 17:45</t>
  </si>
  <si>
    <t>17:46 - 18:00</t>
  </si>
  <si>
    <t>18:01 - 18:15</t>
  </si>
  <si>
    <t>18:16 - 18:30</t>
  </si>
  <si>
    <t>18:31 - 18:45</t>
  </si>
  <si>
    <t>18:46 - 19:00</t>
  </si>
  <si>
    <t>19:01 - 19:15</t>
  </si>
  <si>
    <t>19:16 - 19:30</t>
  </si>
  <si>
    <t>19:31 - 19:45</t>
  </si>
  <si>
    <t>19:46 - 20:00</t>
  </si>
  <si>
    <t>20:01 - 20:15</t>
  </si>
  <si>
    <t>20:16 - 20:30</t>
  </si>
  <si>
    <t>20:31 - 20:45</t>
  </si>
  <si>
    <t>20:46 - 21:00</t>
  </si>
  <si>
    <t>21:01 - 21:15</t>
  </si>
  <si>
    <t>21:16 - 21:30</t>
  </si>
  <si>
    <t>21:31 - 21:45</t>
  </si>
  <si>
    <t>21:46 - 22:00</t>
  </si>
  <si>
    <t>22:01 - 22:15</t>
  </si>
  <si>
    <t>22:16 - 22:30</t>
  </si>
  <si>
    <t>22:31 - 22:45</t>
  </si>
  <si>
    <t>22:46 - 23:00</t>
  </si>
  <si>
    <t>23:01 - 23:15</t>
  </si>
  <si>
    <t>23:16 - 23:30</t>
  </si>
  <si>
    <t>23:31 - 23:45</t>
  </si>
  <si>
    <t>23:46 - 00:00</t>
  </si>
  <si>
    <t>Suma końcowa</t>
  </si>
  <si>
    <t>SUMA</t>
  </si>
  <si>
    <t>Suma 15</t>
  </si>
  <si>
    <t>Suma 1h</t>
  </si>
  <si>
    <t>dostępne miejsca</t>
  </si>
  <si>
    <t>Wrocław</t>
  </si>
  <si>
    <t>06:00 - 06:59</t>
  </si>
  <si>
    <t>07:00 - 07:59</t>
  </si>
  <si>
    <t>08:00 - 08:59</t>
  </si>
  <si>
    <t>14:00 - 14:59</t>
  </si>
  <si>
    <t>15:00 - 15:59</t>
  </si>
  <si>
    <t>16:00 - 16:59</t>
  </si>
  <si>
    <t>17:00 - 17:59</t>
  </si>
  <si>
    <t>-</t>
  </si>
  <si>
    <t>kierunek</t>
  </si>
  <si>
    <t>do Wrocławia</t>
  </si>
  <si>
    <t>z Wrocławia</t>
  </si>
  <si>
    <t>przedział</t>
  </si>
  <si>
    <t>godz szczytu</t>
  </si>
  <si>
    <t>kwadrans</t>
  </si>
  <si>
    <t>6:31 - 7:30</t>
  </si>
  <si>
    <t>15:16 - 16:15</t>
  </si>
  <si>
    <t>LICZBA PASAŻERÓW (RZECZYWISTA) - wszystkie stacje końcowe</t>
  </si>
  <si>
    <t>WYKORZYSTANIE MIEJSC W POCIĄGACH - wszystkie stacje końcowe</t>
  </si>
  <si>
    <t>ZDOLNOŚĆ PRZEWOZOWA - wszystkie stacje końcowe</t>
  </si>
  <si>
    <t>LICZBA PASAŻERÓW (RZECZYWISTA) - agregacja do kordonów</t>
  </si>
  <si>
    <t>ZDOLNOŚĆ PRZEWOZOWA - agregacja do kordonów</t>
  </si>
  <si>
    <t>WYKORZYSTANIE MIEJSC W POCIĄGACH - agregacja do kordonów</t>
  </si>
  <si>
    <t>LICZBA PASAŻERÓW (RZECZYWISTA) - agregacja do kordonów i pełnych godzin</t>
  </si>
  <si>
    <t>ZDOLNOŚĆ PRZEWOZOWA - agregacja do kordonów i pełnych godzin</t>
  </si>
  <si>
    <t>WYKORZYSTANIE MIEJSC W POCIĄGACH - agregacja do kordonów i pełnych godzin</t>
  </si>
  <si>
    <t>LICZBA PASAŻERÓW PRZEKRACZAJĄCYCH KORDON WROCŁAWIA</t>
  </si>
  <si>
    <t>ZDOLNOŚĆ PRZEWOZOWA POCIĄGÓW PRZEKRACZAJĄCYCH KORDON WROCŁAWIA</t>
  </si>
  <si>
    <t>WYKORZYSTANIE MIEJSC W POCIĄGACH PRZEKRACZAJĄCYCH KORDON WROCŁAWIA</t>
  </si>
  <si>
    <t>GODZINA</t>
  </si>
  <si>
    <t>08:00 - 09:15</t>
  </si>
  <si>
    <t>KBR 2024</t>
  </si>
  <si>
    <t>różnica %</t>
  </si>
  <si>
    <t>SZCZYT PORANNY</t>
  </si>
  <si>
    <t>SZCZYT POPOŁUDNIOWY</t>
  </si>
  <si>
    <t>WSZYSTKIE KORDONY</t>
  </si>
  <si>
    <t>suma kordon</t>
  </si>
  <si>
    <t>SUMA SZCZYT PORANNY</t>
  </si>
  <si>
    <t>SUMA SZCZYT POPOŁUDNIOWY</t>
  </si>
  <si>
    <t>OGÓŁEM</t>
  </si>
  <si>
    <t>SUMA SZCZYTÓW</t>
  </si>
  <si>
    <t>Suma 15 min</t>
  </si>
  <si>
    <t>KBR 2010</t>
  </si>
  <si>
    <t>Dane surowe z pomiarów</t>
  </si>
  <si>
    <t>Charakterystyka taboru</t>
  </si>
  <si>
    <t>Liczba pasażerów w poszczególnych kwadransach godzin szczytu</t>
  </si>
  <si>
    <t>Liczba pasażerów w poszczególnych godzinach pomiaru</t>
  </si>
  <si>
    <t>Liczba pasażerów na poszczególnych kordonach łącznie</t>
  </si>
  <si>
    <t>Zdolność przewozowa w poszczególnych kwadransach godzin szczytu</t>
  </si>
  <si>
    <t>Zdolność przewozowa w poszczególnych godzinach pomiaru</t>
  </si>
  <si>
    <t>ZDOLNOŚĆ PRZEWOZOWA RANO</t>
  </si>
  <si>
    <t>ZDOLNOŚĆ PRZEWOZOWA POPOŁUDNIE</t>
  </si>
  <si>
    <t>LICZBA PASAŻERÓW RANO</t>
  </si>
  <si>
    <t>LICZBA PASAŻERÓW POPOŁUDNIE</t>
  </si>
  <si>
    <t>Wykorzystanie zdolności przewozowej w poszczególnych kwadransach godzin szczytu</t>
  </si>
  <si>
    <t>Wykorzystanie zdolności przewozowej w poszczególnych godzinach pomiaru</t>
  </si>
  <si>
    <t>Wykorzystanie zdolności przewozowej na poszczególnych kordonach łącznie</t>
  </si>
  <si>
    <t>Porównanie wyników KBR 2024 do wyników z KBR 2010 oraz KBR 2018</t>
  </si>
  <si>
    <t>Zestawienia potoków pasażerskich na poszczególnych kordonach</t>
  </si>
  <si>
    <t>Zestawienia pojemności pociągów na poszczególnych kordonach</t>
  </si>
  <si>
    <t>Zdolność przewozowa w całym okresie pomiarów</t>
  </si>
  <si>
    <t>Porównanie do wyników KBR 2010</t>
  </si>
  <si>
    <t>Porównanie do wyników KBR 2018</t>
  </si>
  <si>
    <t>WYZNACZENIE GODZIN SZCZYTU</t>
  </si>
  <si>
    <t>Wyznaczenie godzin szczytu</t>
  </si>
  <si>
    <t>godzina szczytu</t>
  </si>
  <si>
    <t>Zdolność przewozowa na poszczególnych kordonach łącznie</t>
  </si>
  <si>
    <t>WYKORZYSTANIE ZDOLNOŚCI PRZEWOZOWEJ RANO</t>
  </si>
  <si>
    <t>WYKORZYSTANIE ZDOLNOŚCI PRZEWOZOWEJ POPOŁUDNIU</t>
  </si>
  <si>
    <t>Zestawienia wykorzystania zdolności przewozowej na poszczególnych kordonach</t>
  </si>
  <si>
    <t>Agregacja wyników ze wszystkich kordonów - kordon granic administracyjnych Wrocławia</t>
  </si>
  <si>
    <t xml:space="preserve"> - pomiar w szczycie porannym w roku 2010 był przeprowadzany w godzinach 6:30 - 8:30</t>
  </si>
  <si>
    <t>- "-" pomiar nie był przeprowadzony na tym kordonie</t>
  </si>
  <si>
    <t>Kompleksowe Badania Ruchu we Wrocławiu i Otoczeniu 2024</t>
  </si>
  <si>
    <t>Wykonawca:</t>
  </si>
  <si>
    <t>VIA VISTULA Sp. z o.o.</t>
  </si>
  <si>
    <t>ul. Nowowiejska 35/5</t>
  </si>
  <si>
    <t>30-052 Kraków</t>
  </si>
  <si>
    <t>Zamawiający:</t>
  </si>
  <si>
    <t>Wrocławskie Inwestycje Sp. z o.o.</t>
  </si>
  <si>
    <t>ul. Ofiar Oświęcimskich 36</t>
  </si>
  <si>
    <t>50-059 Wrocław</t>
  </si>
  <si>
    <t>Koordynacja projektu i nadzór merytoryczny:</t>
  </si>
  <si>
    <t>GMINA WROCŁAW</t>
  </si>
  <si>
    <t>Departament Infrastruktury i Transportu</t>
  </si>
  <si>
    <t>Biuro Zrównoważonej Mobilności</t>
  </si>
  <si>
    <t>ul. Gabrieli Zapolskiej 4</t>
  </si>
  <si>
    <t>50-032 Wrocław</t>
  </si>
  <si>
    <t>09.2024 r.</t>
  </si>
  <si>
    <t>Do opisu</t>
  </si>
  <si>
    <t xml:space="preserve"> Wyniki pomiarów wielkości potoków pasażerskich w pociągach</t>
  </si>
  <si>
    <t>Załącznik 7.1</t>
  </si>
  <si>
    <t>Zadanie jest finansowane ze środków własnych</t>
  </si>
  <si>
    <t>Gminy Wrocław i dofinansowane przez</t>
  </si>
  <si>
    <t>Stowarzyszenie Aglomeracja Wrocławska</t>
  </si>
  <si>
    <t>POWRÓT DO SPISU TREŚCI</t>
  </si>
  <si>
    <t xml:space="preserve">Baza danych </t>
  </si>
  <si>
    <t>SPIS TREŚCI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</si>
</sst>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%"/>
  </numFmts>
  <fonts count="36"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indexed="8"/>
      <name val="Calibri"/>
      <family val="2"/>
      <charset val="238"/>
    </font>
    <font>
      <u/>
      <sz val="11"/>
      <color theme="10"/>
      <name val="Aptos Narrow"/>
      <family val="2"/>
      <charset val="238"/>
      <scheme val="minor"/>
    </font>
    <font>
      <u/>
      <sz val="12"/>
      <color theme="10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10"/>
      <color rgb="FF0F4761"/>
      <name val="Aptos"/>
      <family val="2"/>
    </font>
    <font>
      <sz val="10"/>
      <name val="Arial"/>
      <family val="2"/>
    </font>
    <font>
      <sz val="10"/>
      <color rgb="FF0F4761"/>
      <name val="Aptos"/>
      <family val="2"/>
    </font>
    <font>
      <sz val="11"/>
      <color rgb="FF0F4761"/>
      <name val="Aptos"/>
      <family val="2"/>
    </font>
    <font>
      <b/>
      <sz val="11"/>
      <color rgb="FF0F4761"/>
      <name val="Aptos"/>
      <family val="2"/>
    </font>
    <font>
      <sz val="10"/>
      <color theme="0"/>
      <name val="Calibri Light"/>
      <family val="2"/>
    </font>
    <font>
      <sz val="10"/>
      <color theme="3"/>
      <name val="Arial"/>
      <family val="2"/>
      <charset val="238"/>
    </font>
    <font>
      <b/>
      <sz val="9"/>
      <name val="Aptos Narrow"/>
      <family val="2"/>
      <charset val="238"/>
      <scheme val="minor"/>
    </font>
    <font>
      <sz val="10"/>
      <color theme="0"/>
      <name val="Calibri"/>
      <family val="2"/>
      <charset val="238"/>
    </font>
    <font>
      <u/>
      <sz val="9"/>
      <color theme="0"/>
      <name val="Calibri"/>
      <family val="2"/>
      <charset val="238"/>
    </font>
    <font>
      <sz val="9"/>
      <color theme="1"/>
      <name val="Calibri"/>
      <family val="2"/>
      <charset val="238"/>
    </font>
    <font>
      <sz val="9"/>
      <color theme="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b/>
      <sz val="18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4"/>
      <color theme="1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sz val="14"/>
      <color rgb="FF004B88"/>
      <name val="Aptos Narrow"/>
      <family val="2"/>
      <charset val="238"/>
      <scheme val="minor"/>
    </font>
    <font>
      <b/>
      <sz val="9"/>
      <color theme="1"/>
      <name val="Aptos Narrow"/>
      <family val="2"/>
      <scheme val="minor"/>
    </font>
    <font>
      <u/>
      <sz val="9"/>
      <color theme="1"/>
      <name val="Aptos Narrow"/>
      <family val="2"/>
      <charset val="238"/>
      <scheme val="minor"/>
    </font>
    <font>
      <sz val="22"/>
      <color rgb="FF004B88"/>
      <name val="Calibri"/>
      <family val="2"/>
      <charset val="238"/>
    </font>
    <font>
      <b/>
      <sz val="14"/>
      <color rgb="FF004B8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4B88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" fillId="0" borderId="0"/>
    <xf numFmtId="0" fontId="31" fillId="0" borderId="0">
      <alignment vertical="center"/>
      <protection locked="0"/>
    </xf>
  </cellStyleXfs>
  <cellXfs count="110">
    <xf numFmtId="0" fontId="0" fillId="0" borderId="0" xfId="0"/>
    <xf numFmtId="20" fontId="0" fillId="0" borderId="0" xfId="0" applyNumberFormat="1"/>
    <xf numFmtId="0" fontId="0" fillId="0" borderId="0" xfId="0" applyAlignment="1">
      <alignment horizontal="center"/>
    </xf>
    <xf numFmtId="20" fontId="0" fillId="0" borderId="0" xfId="0" applyNumberFormat="1" applyAlignment="1">
      <alignment horizontal="center"/>
    </xf>
    <xf numFmtId="10" fontId="0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10" fontId="0" fillId="0" borderId="1" xfId="1" applyNumberFormat="1" applyFont="1" applyBorder="1" applyAlignment="1">
      <alignment horizontal="center" vertical="center" wrapText="1"/>
    </xf>
    <xf numFmtId="0" fontId="8" fillId="0" borderId="0" xfId="5"/>
    <xf numFmtId="0" fontId="9" fillId="0" borderId="0" xfId="5" applyFont="1" applyAlignment="1">
      <alignment vertical="center"/>
    </xf>
    <xf numFmtId="0" fontId="10" fillId="0" borderId="0" xfId="5" applyFont="1"/>
    <xf numFmtId="0" fontId="9" fillId="0" borderId="0" xfId="5" applyFont="1" applyAlignment="1">
      <alignment horizontal="left" vertical="center"/>
    </xf>
    <xf numFmtId="0" fontId="11" fillId="0" borderId="0" xfId="5" applyFont="1" applyAlignment="1">
      <alignment horizontal="left" vertical="center"/>
    </xf>
    <xf numFmtId="0" fontId="0" fillId="4" borderId="0" xfId="0" applyFill="1"/>
    <xf numFmtId="0" fontId="0" fillId="4" borderId="0" xfId="0" applyFill="1" applyAlignment="1">
      <alignment horizontal="center"/>
    </xf>
    <xf numFmtId="0" fontId="12" fillId="4" borderId="0" xfId="0" applyFont="1" applyFill="1" applyAlignment="1">
      <alignment vertical="top" wrapText="1"/>
    </xf>
    <xf numFmtId="0" fontId="7" fillId="4" borderId="0" xfId="4" applyFont="1" applyFill="1" applyBorder="1" applyAlignment="1">
      <alignment horizontal="left"/>
    </xf>
    <xf numFmtId="0" fontId="13" fillId="4" borderId="0" xfId="0" applyFont="1" applyFill="1" applyAlignment="1">
      <alignment vertical="top" wrapText="1"/>
    </xf>
    <xf numFmtId="9" fontId="0" fillId="0" borderId="0" xfId="1" applyFont="1"/>
    <xf numFmtId="0" fontId="9" fillId="0" borderId="0" xfId="5" applyFont="1" applyAlignment="1">
      <alignment horizontal="center" vertical="center"/>
    </xf>
    <xf numFmtId="3" fontId="9" fillId="0" borderId="0" xfId="5" quotePrefix="1" applyNumberFormat="1" applyFont="1" applyAlignment="1">
      <alignment horizontal="center" vertical="center"/>
    </xf>
    <xf numFmtId="0" fontId="15" fillId="0" borderId="0" xfId="5" applyFont="1"/>
    <xf numFmtId="0" fontId="19" fillId="0" borderId="0" xfId="0" applyFont="1"/>
    <xf numFmtId="0" fontId="21" fillId="0" borderId="0" xfId="0" applyFont="1"/>
    <xf numFmtId="0" fontId="19" fillId="0" borderId="1" xfId="0" applyFont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20" fontId="24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3" borderId="0" xfId="0" applyFont="1" applyFill="1" applyAlignment="1">
      <alignment horizontal="center" vertical="center"/>
    </xf>
    <xf numFmtId="0" fontId="19" fillId="3" borderId="0" xfId="0" applyFont="1" applyFill="1" applyAlignment="1">
      <alignment horizontal="center" vertical="center" wrapText="1"/>
    </xf>
    <xf numFmtId="4" fontId="14" fillId="4" borderId="0" xfId="0" applyNumberFormat="1" applyFont="1" applyFill="1" applyAlignment="1">
      <alignment horizontal="center" vertical="center" wrapText="1"/>
    </xf>
    <xf numFmtId="4" fontId="16" fillId="6" borderId="1" xfId="0" applyNumberFormat="1" applyFont="1" applyFill="1" applyBorder="1" applyAlignment="1">
      <alignment horizontal="left" vertical="center" wrapText="1"/>
    </xf>
    <xf numFmtId="4" fontId="23" fillId="6" borderId="1" xfId="0" applyNumberFormat="1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22" fillId="0" borderId="0" xfId="6" applyFont="1" applyBorder="1" applyAlignment="1">
      <alignment vertical="center"/>
    </xf>
    <xf numFmtId="4" fontId="23" fillId="6" borderId="8" xfId="0" applyNumberFormat="1" applyFont="1" applyFill="1" applyBorder="1" applyAlignment="1">
      <alignment horizontal="left" vertical="center" wrapText="1"/>
    </xf>
    <xf numFmtId="4" fontId="20" fillId="4" borderId="0" xfId="0" applyNumberFormat="1" applyFont="1" applyFill="1" applyAlignment="1">
      <alignment horizontal="center" vertical="center" wrapText="1"/>
    </xf>
    <xf numFmtId="9" fontId="19" fillId="0" borderId="1" xfId="1" applyFont="1" applyBorder="1" applyAlignment="1">
      <alignment horizontal="center" vertical="center"/>
    </xf>
    <xf numFmtId="10" fontId="19" fillId="0" borderId="1" xfId="1" applyNumberFormat="1" applyFont="1" applyBorder="1" applyAlignment="1">
      <alignment horizontal="center" vertical="center"/>
    </xf>
    <xf numFmtId="4" fontId="14" fillId="4" borderId="1" xfId="0" applyNumberFormat="1" applyFont="1" applyFill="1" applyBorder="1" applyAlignment="1">
      <alignment horizontal="center" vertical="center" wrapText="1"/>
    </xf>
    <xf numFmtId="0" fontId="19" fillId="4" borderId="0" xfId="0" applyFont="1" applyFill="1"/>
    <xf numFmtId="1" fontId="19" fillId="0" borderId="1" xfId="2" applyNumberFormat="1" applyFont="1" applyBorder="1" applyAlignment="1">
      <alignment horizontal="center" vertical="center"/>
    </xf>
    <xf numFmtId="1" fontId="19" fillId="0" borderId="1" xfId="0" applyNumberFormat="1" applyFont="1" applyBorder="1" applyAlignment="1">
      <alignment horizontal="center" vertical="center" wrapText="1"/>
    </xf>
    <xf numFmtId="4" fontId="23" fillId="6" borderId="1" xfId="0" applyNumberFormat="1" applyFont="1" applyFill="1" applyBorder="1" applyAlignment="1">
      <alignment horizontal="center" vertical="center" wrapText="1"/>
    </xf>
    <xf numFmtId="0" fontId="30" fillId="0" borderId="0" xfId="0" applyFont="1"/>
    <xf numFmtId="0" fontId="30" fillId="0" borderId="1" xfId="0" applyFont="1" applyBorder="1" applyAlignment="1">
      <alignment horizontal="center" vertical="center"/>
    </xf>
    <xf numFmtId="3" fontId="30" fillId="0" borderId="1" xfId="0" applyNumberFormat="1" applyFont="1" applyBorder="1" applyAlignment="1">
      <alignment horizontal="center" vertical="center"/>
    </xf>
    <xf numFmtId="164" fontId="30" fillId="0" borderId="1" xfId="1" applyNumberFormat="1" applyFont="1" applyBorder="1" applyAlignment="1">
      <alignment horizontal="center"/>
    </xf>
    <xf numFmtId="0" fontId="30" fillId="0" borderId="0" xfId="0" quotePrefix="1" applyFont="1" applyAlignment="1">
      <alignment horizontal="left" vertical="center"/>
    </xf>
    <xf numFmtId="0" fontId="30" fillId="0" borderId="0" xfId="0" applyFont="1" applyAlignment="1">
      <alignment horizontal="center" vertical="center"/>
    </xf>
    <xf numFmtId="3" fontId="30" fillId="0" borderId="0" xfId="0" applyNumberFormat="1" applyFont="1" applyAlignment="1">
      <alignment horizontal="center" vertical="center"/>
    </xf>
    <xf numFmtId="164" fontId="30" fillId="0" borderId="0" xfId="1" applyNumberFormat="1" applyFont="1" applyBorder="1" applyAlignment="1">
      <alignment horizontal="center"/>
    </xf>
    <xf numFmtId="3" fontId="30" fillId="0" borderId="1" xfId="0" applyNumberFormat="1" applyFont="1" applyBorder="1" applyAlignment="1">
      <alignment horizontal="center"/>
    </xf>
    <xf numFmtId="0" fontId="31" fillId="0" borderId="0" xfId="7">
      <alignment vertical="center"/>
      <protection locked="0"/>
    </xf>
    <xf numFmtId="20" fontId="19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9" fontId="19" fillId="0" borderId="1" xfId="1" applyFont="1" applyBorder="1" applyAlignment="1">
      <alignment horizontal="center" vertical="center" wrapText="1"/>
    </xf>
    <xf numFmtId="14" fontId="19" fillId="0" borderId="1" xfId="0" applyNumberFormat="1" applyFont="1" applyBorder="1" applyAlignment="1">
      <alignment horizontal="center" vertical="center"/>
    </xf>
    <xf numFmtId="164" fontId="30" fillId="0" borderId="1" xfId="1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/>
    </xf>
    <xf numFmtId="0" fontId="30" fillId="0" borderId="1" xfId="0" applyFont="1" applyBorder="1"/>
    <xf numFmtId="0" fontId="32" fillId="0" borderId="1" xfId="0" applyFont="1" applyBorder="1" applyAlignment="1">
      <alignment horizontal="center"/>
    </xf>
    <xf numFmtId="0" fontId="33" fillId="0" borderId="1" xfId="0" applyFont="1" applyBorder="1" applyAlignment="1">
      <alignment horizontal="center"/>
    </xf>
    <xf numFmtId="0" fontId="33" fillId="0" borderId="1" xfId="0" applyFont="1" applyBorder="1"/>
    <xf numFmtId="0" fontId="34" fillId="0" borderId="0" xfId="0" applyFont="1" applyAlignment="1" applyProtection="1">
      <alignment horizontal="left" vertical="center"/>
      <protection locked="0"/>
    </xf>
    <xf numFmtId="0" fontId="9" fillId="0" borderId="0" xfId="5" applyFont="1" applyAlignment="1">
      <alignment horizontal="center" vertical="center"/>
    </xf>
    <xf numFmtId="0" fontId="9" fillId="0" borderId="0" xfId="5" applyFont="1" applyFill="1" applyAlignment="1">
      <alignment horizontal="center" vertical="center" wrapText="1"/>
    </xf>
    <xf numFmtId="3" fontId="9" fillId="0" borderId="0" xfId="5" quotePrefix="1" applyNumberFormat="1" applyFont="1" applyAlignment="1">
      <alignment horizontal="center" vertical="center"/>
    </xf>
    <xf numFmtId="0" fontId="35" fillId="0" borderId="0" xfId="0" applyFont="1" applyAlignment="1" applyProtection="1">
      <alignment horizontal="left" vertical="center"/>
      <protection locked="0"/>
    </xf>
    <xf numFmtId="0" fontId="18" fillId="5" borderId="0" xfId="4" applyFont="1" applyFill="1" applyAlignment="1">
      <alignment horizontal="center"/>
    </xf>
    <xf numFmtId="4" fontId="23" fillId="6" borderId="9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" fontId="16" fillId="6" borderId="9" xfId="0" applyNumberFormat="1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4" fontId="14" fillId="4" borderId="4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" fontId="17" fillId="4" borderId="4" xfId="0" applyNumberFormat="1" applyFont="1" applyFill="1" applyBorder="1" applyAlignment="1">
      <alignment horizontal="center" vertical="center" wrapText="1"/>
    </xf>
    <xf numFmtId="4" fontId="20" fillId="4" borderId="4" xfId="0" applyNumberFormat="1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/>
    </xf>
    <xf numFmtId="0" fontId="28" fillId="4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/>
    </xf>
    <xf numFmtId="0" fontId="27" fillId="4" borderId="9" xfId="0" applyFont="1" applyFill="1" applyBorder="1" applyAlignment="1">
      <alignment horizontal="center" vertical="center"/>
    </xf>
    <xf numFmtId="0" fontId="27" fillId="4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3" xfId="0" applyFont="1" applyFill="1" applyBorder="1" applyAlignment="1">
      <alignment horizontal="center" vertical="center" wrapText="1"/>
    </xf>
    <xf numFmtId="0" fontId="25" fillId="4" borderId="4" xfId="0" applyFont="1" applyFill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28" fillId="4" borderId="2" xfId="0" applyFont="1" applyFill="1" applyBorder="1" applyAlignment="1">
      <alignment horizontal="center" vertical="center" wrapText="1"/>
    </xf>
    <xf numFmtId="0" fontId="28" fillId="4" borderId="3" xfId="0" applyFont="1" applyFill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8" fillId="4" borderId="4" xfId="0" applyFont="1" applyFill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30" fillId="0" borderId="6" xfId="0" applyFont="1" applyBorder="1" applyAlignment="1"/>
    <xf numFmtId="0" fontId="30" fillId="0" borderId="7" xfId="0" applyFont="1" applyBorder="1" applyAlignment="1"/>
    <xf numFmtId="0" fontId="30" fillId="0" borderId="11" xfId="0" applyFont="1" applyBorder="1" applyAlignment="1">
      <alignment horizontal="center" vertical="center" wrapText="1"/>
    </xf>
  </cellXfs>
  <cellStyles count="8">
    <cellStyle name="Dziesiętny" xfId="2" builtinId="3"/>
    <cellStyle name="Excel Built-in Normal" xfId="3"/>
    <cellStyle name="Hiperłącze" xfId="4" builtinId="8"/>
    <cellStyle name="Normalny" xfId="0" builtinId="0"/>
    <cellStyle name="Normalny 2" xfId="5"/>
    <cellStyle name="Procentowy" xfId="1" builtinId="5"/>
    <cellStyle name="Spis treści_poziom1" xfId="7"/>
    <cellStyle name="style1728215051352" xfId="6"/>
  </cellStyles>
  <dxfs count="0"/>
  <tableStyles count="0" defaultTableStyle="TableStyleMedium2" defaultPivotStyle="PivotStyleLight16"/>
  <colors>
    <mruColors>
      <color rgb="FF305496"/>
      <color rgb="FFFFE3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'KORDONY - wykorzystanie miejsc'!$A$160</c:f>
              <c:strCache>
                <c:ptCount val="1"/>
                <c:pt idx="0">
                  <c:v>do Wrocławia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'KORDONY - wykorzystanie miejsc'!$B$160:$C$160</c:f>
              <c:numCache>
                <c:formatCode>0.00%</c:formatCode>
                <c:ptCount val="2"/>
                <c:pt idx="0">
                  <c:v>0.76661814653081028</c:v>
                </c:pt>
                <c:pt idx="1">
                  <c:v>0.15658747300215983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A6-4574-90AE-A2115A1D43DB}"/>
            </c:ext>
          </c:extLst>
        </c:ser>
        <c:ser>
          <c:idx val="1"/>
          <c:order val="1"/>
          <c:tx>
            <c:strRef>
              <c:f>'KORDONY - wykorzystanie miejsc'!$A$161</c:f>
              <c:strCache>
                <c:ptCount val="1"/>
                <c:pt idx="0">
                  <c:v>z Wrocławia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'KORDONY - wykorzystanie miejsc'!$B$161:$C$161</c:f>
              <c:numCache>
                <c:formatCode>0.00%</c:formatCode>
                <c:ptCount val="2"/>
                <c:pt idx="0">
                  <c:v>5.4788791300711001E-2</c:v>
                </c:pt>
                <c:pt idx="1">
                  <c:v>0.39938737040527805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A6-4574-90AE-A2115A1D4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7003039"/>
        <c:axId val="907003999"/>
      </c:barChart>
      <c:catAx>
        <c:axId val="90700303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07003999"/>
        <c:crosses val="autoZero"/>
        <c:auto val="1"/>
        <c:lblAlgn val="ctr"/>
        <c:lblOffset val="100"/>
        <c:noMultiLvlLbl val="0"/>
      </c:catAx>
      <c:valAx>
        <c:axId val="907003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070030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'OGÓŁEM - pomiar'!$B$61</c:f>
              <c:strCache>
                <c:ptCount val="1"/>
                <c:pt idx="0">
                  <c:v>do Wrocławia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'OGÓŁEM - pomiar'!$A$62:$A$92</c:f>
              <c:strCache>
                <c:ptCount val="31"/>
                <c:pt idx="0">
                  <c:v>06:01 - 06:15</c:v>
                </c:pt>
                <c:pt idx="1">
                  <c:v>06:16 - 06:30</c:v>
                </c:pt>
                <c:pt idx="2">
                  <c:v>06:31 - 06:45</c:v>
                </c:pt>
                <c:pt idx="3">
                  <c:v>06:46 - 07:00</c:v>
                </c:pt>
                <c:pt idx="4">
                  <c:v>07:01 - 07:15</c:v>
                </c:pt>
                <c:pt idx="5">
                  <c:v>07:16 - 07:30</c:v>
                </c:pt>
                <c:pt idx="6">
                  <c:v>07:31 - 07:45</c:v>
                </c:pt>
                <c:pt idx="7">
                  <c:v>07:46 - 08:00</c:v>
                </c:pt>
                <c:pt idx="8">
                  <c:v>08:01 - 08:15</c:v>
                </c:pt>
                <c:pt idx="9">
                  <c:v>08:16 - 08:30</c:v>
                </c:pt>
                <c:pt idx="10">
                  <c:v>08:31 - 08:45</c:v>
                </c:pt>
                <c:pt idx="11">
                  <c:v>08:46 - 09:00</c:v>
                </c:pt>
                <c:pt idx="12">
                  <c:v>09:01 - 09:15</c:v>
                </c:pt>
                <c:pt idx="14">
                  <c:v>14:01 - 14:15</c:v>
                </c:pt>
                <c:pt idx="15">
                  <c:v>14:16 - 14:30</c:v>
                </c:pt>
                <c:pt idx="16">
                  <c:v>14:31 - 14:45</c:v>
                </c:pt>
                <c:pt idx="17">
                  <c:v>14:46 - 15:00</c:v>
                </c:pt>
                <c:pt idx="18">
                  <c:v>15:01 - 15:15</c:v>
                </c:pt>
                <c:pt idx="19">
                  <c:v>15:16 - 15:30</c:v>
                </c:pt>
                <c:pt idx="20">
                  <c:v>15:31 - 15:45</c:v>
                </c:pt>
                <c:pt idx="21">
                  <c:v>15:46 - 16:00</c:v>
                </c:pt>
                <c:pt idx="22">
                  <c:v>16:01 - 16:15</c:v>
                </c:pt>
                <c:pt idx="23">
                  <c:v>16:16 - 16:30</c:v>
                </c:pt>
                <c:pt idx="24">
                  <c:v>16:31 - 16:45</c:v>
                </c:pt>
                <c:pt idx="25">
                  <c:v>16:46 - 17:00</c:v>
                </c:pt>
                <c:pt idx="26">
                  <c:v>17:01 - 17:15</c:v>
                </c:pt>
                <c:pt idx="27">
                  <c:v>17:16 - 17:30</c:v>
                </c:pt>
                <c:pt idx="28">
                  <c:v>17:31 - 17:45</c:v>
                </c:pt>
                <c:pt idx="29">
                  <c:v>17:46 - 18:00</c:v>
                </c:pt>
                <c:pt idx="30">
                  <c:v>18:01 - 18:15</c:v>
                </c:pt>
              </c:strCache>
            </c:strRef>
          </c:cat>
          <c:val>
            <c:numRef>
              <c:f>'OGÓŁEM - pomiar'!$B$62:$B$92</c:f>
              <c:numCache>
                <c:formatCode>General</c:formatCode>
                <c:ptCount val="31"/>
                <c:pt idx="0">
                  <c:v>923</c:v>
                </c:pt>
                <c:pt idx="1">
                  <c:v>554</c:v>
                </c:pt>
                <c:pt idx="2">
                  <c:v>1121</c:v>
                </c:pt>
                <c:pt idx="3">
                  <c:v>1385</c:v>
                </c:pt>
                <c:pt idx="4">
                  <c:v>1578</c:v>
                </c:pt>
                <c:pt idx="5">
                  <c:v>1797</c:v>
                </c:pt>
                <c:pt idx="6">
                  <c:v>853</c:v>
                </c:pt>
                <c:pt idx="7">
                  <c:v>968</c:v>
                </c:pt>
                <c:pt idx="8">
                  <c:v>1151</c:v>
                </c:pt>
                <c:pt idx="9">
                  <c:v>1164</c:v>
                </c:pt>
                <c:pt idx="10">
                  <c:v>687</c:v>
                </c:pt>
                <c:pt idx="11">
                  <c:v>315</c:v>
                </c:pt>
                <c:pt idx="12">
                  <c:v>234</c:v>
                </c:pt>
                <c:pt idx="14">
                  <c:v>124</c:v>
                </c:pt>
                <c:pt idx="15">
                  <c:v>338</c:v>
                </c:pt>
                <c:pt idx="16">
                  <c:v>137</c:v>
                </c:pt>
                <c:pt idx="17">
                  <c:v>272</c:v>
                </c:pt>
                <c:pt idx="18">
                  <c:v>61</c:v>
                </c:pt>
                <c:pt idx="19">
                  <c:v>353</c:v>
                </c:pt>
                <c:pt idx="20">
                  <c:v>0</c:v>
                </c:pt>
                <c:pt idx="21">
                  <c:v>453</c:v>
                </c:pt>
                <c:pt idx="22">
                  <c:v>210</c:v>
                </c:pt>
                <c:pt idx="23">
                  <c:v>533</c:v>
                </c:pt>
                <c:pt idx="24">
                  <c:v>146</c:v>
                </c:pt>
                <c:pt idx="25">
                  <c:v>197</c:v>
                </c:pt>
                <c:pt idx="26">
                  <c:v>371</c:v>
                </c:pt>
                <c:pt idx="27">
                  <c:v>173</c:v>
                </c:pt>
                <c:pt idx="28">
                  <c:v>216</c:v>
                </c:pt>
                <c:pt idx="29">
                  <c:v>112</c:v>
                </c:pt>
                <c:pt idx="30">
                  <c:v>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87-4B30-BDC6-EE6D0A7C3D61}"/>
            </c:ext>
          </c:extLst>
        </c:ser>
        <c:ser>
          <c:idx val="1"/>
          <c:order val="1"/>
          <c:tx>
            <c:strRef>
              <c:f>'OGÓŁEM - pomiar'!$D$61</c:f>
              <c:strCache>
                <c:ptCount val="1"/>
                <c:pt idx="0">
                  <c:v>z Wrocławia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'OGÓŁEM - pomiar'!$A$62:$A$92</c:f>
              <c:strCache>
                <c:ptCount val="31"/>
                <c:pt idx="0">
                  <c:v>06:01 - 06:15</c:v>
                </c:pt>
                <c:pt idx="1">
                  <c:v>06:16 - 06:30</c:v>
                </c:pt>
                <c:pt idx="2">
                  <c:v>06:31 - 06:45</c:v>
                </c:pt>
                <c:pt idx="3">
                  <c:v>06:46 - 07:00</c:v>
                </c:pt>
                <c:pt idx="4">
                  <c:v>07:01 - 07:15</c:v>
                </c:pt>
                <c:pt idx="5">
                  <c:v>07:16 - 07:30</c:v>
                </c:pt>
                <c:pt idx="6">
                  <c:v>07:31 - 07:45</c:v>
                </c:pt>
                <c:pt idx="7">
                  <c:v>07:46 - 08:00</c:v>
                </c:pt>
                <c:pt idx="8">
                  <c:v>08:01 - 08:15</c:v>
                </c:pt>
                <c:pt idx="9">
                  <c:v>08:16 - 08:30</c:v>
                </c:pt>
                <c:pt idx="10">
                  <c:v>08:31 - 08:45</c:v>
                </c:pt>
                <c:pt idx="11">
                  <c:v>08:46 - 09:00</c:v>
                </c:pt>
                <c:pt idx="12">
                  <c:v>09:01 - 09:15</c:v>
                </c:pt>
                <c:pt idx="14">
                  <c:v>14:01 - 14:15</c:v>
                </c:pt>
                <c:pt idx="15">
                  <c:v>14:16 - 14:30</c:v>
                </c:pt>
                <c:pt idx="16">
                  <c:v>14:31 - 14:45</c:v>
                </c:pt>
                <c:pt idx="17">
                  <c:v>14:46 - 15:00</c:v>
                </c:pt>
                <c:pt idx="18">
                  <c:v>15:01 - 15:15</c:v>
                </c:pt>
                <c:pt idx="19">
                  <c:v>15:16 - 15:30</c:v>
                </c:pt>
                <c:pt idx="20">
                  <c:v>15:31 - 15:45</c:v>
                </c:pt>
                <c:pt idx="21">
                  <c:v>15:46 - 16:00</c:v>
                </c:pt>
                <c:pt idx="22">
                  <c:v>16:01 - 16:15</c:v>
                </c:pt>
                <c:pt idx="23">
                  <c:v>16:16 - 16:30</c:v>
                </c:pt>
                <c:pt idx="24">
                  <c:v>16:31 - 16:45</c:v>
                </c:pt>
                <c:pt idx="25">
                  <c:v>16:46 - 17:00</c:v>
                </c:pt>
                <c:pt idx="26">
                  <c:v>17:01 - 17:15</c:v>
                </c:pt>
                <c:pt idx="27">
                  <c:v>17:16 - 17:30</c:v>
                </c:pt>
                <c:pt idx="28">
                  <c:v>17:31 - 17:45</c:v>
                </c:pt>
                <c:pt idx="29">
                  <c:v>17:46 - 18:00</c:v>
                </c:pt>
                <c:pt idx="30">
                  <c:v>18:01 - 18:15</c:v>
                </c:pt>
              </c:strCache>
            </c:strRef>
          </c:cat>
          <c:val>
            <c:numRef>
              <c:f>'OGÓŁEM - pomiar'!$D$62:$D$92</c:f>
              <c:numCache>
                <c:formatCode>General</c:formatCode>
                <c:ptCount val="31"/>
                <c:pt idx="0">
                  <c:v>54</c:v>
                </c:pt>
                <c:pt idx="1">
                  <c:v>169</c:v>
                </c:pt>
                <c:pt idx="2">
                  <c:v>319</c:v>
                </c:pt>
                <c:pt idx="3">
                  <c:v>162</c:v>
                </c:pt>
                <c:pt idx="4">
                  <c:v>285</c:v>
                </c:pt>
                <c:pt idx="5">
                  <c:v>26</c:v>
                </c:pt>
                <c:pt idx="6">
                  <c:v>201</c:v>
                </c:pt>
                <c:pt idx="7">
                  <c:v>142</c:v>
                </c:pt>
                <c:pt idx="8">
                  <c:v>402</c:v>
                </c:pt>
                <c:pt idx="9">
                  <c:v>307</c:v>
                </c:pt>
                <c:pt idx="10">
                  <c:v>94</c:v>
                </c:pt>
                <c:pt idx="11">
                  <c:v>0</c:v>
                </c:pt>
                <c:pt idx="12">
                  <c:v>53</c:v>
                </c:pt>
                <c:pt idx="14">
                  <c:v>665</c:v>
                </c:pt>
                <c:pt idx="15">
                  <c:v>728</c:v>
                </c:pt>
                <c:pt idx="16">
                  <c:v>765</c:v>
                </c:pt>
                <c:pt idx="17">
                  <c:v>721</c:v>
                </c:pt>
                <c:pt idx="18">
                  <c:v>934</c:v>
                </c:pt>
                <c:pt idx="19">
                  <c:v>1422</c:v>
                </c:pt>
                <c:pt idx="20">
                  <c:v>958</c:v>
                </c:pt>
                <c:pt idx="21">
                  <c:v>1908</c:v>
                </c:pt>
                <c:pt idx="22">
                  <c:v>1136</c:v>
                </c:pt>
                <c:pt idx="23">
                  <c:v>618</c:v>
                </c:pt>
                <c:pt idx="24">
                  <c:v>1307</c:v>
                </c:pt>
                <c:pt idx="25">
                  <c:v>372</c:v>
                </c:pt>
                <c:pt idx="26">
                  <c:v>1033</c:v>
                </c:pt>
                <c:pt idx="27">
                  <c:v>743</c:v>
                </c:pt>
                <c:pt idx="28">
                  <c:v>441</c:v>
                </c:pt>
                <c:pt idx="29">
                  <c:v>491</c:v>
                </c:pt>
                <c:pt idx="30">
                  <c:v>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87-4B30-BDC6-EE6D0A7C3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458191"/>
        <c:axId val="200457231"/>
      </c:lineChart>
      <c:catAx>
        <c:axId val="200458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00457231"/>
        <c:crosses val="autoZero"/>
        <c:auto val="1"/>
        <c:lblAlgn val="ctr"/>
        <c:lblOffset val="100"/>
        <c:noMultiLvlLbl val="0"/>
      </c:catAx>
      <c:valAx>
        <c:axId val="200457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004581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6</xdr:row>
      <xdr:rowOff>133350</xdr:rowOff>
    </xdr:from>
    <xdr:to>
      <xdr:col>8</xdr:col>
      <xdr:colOff>290195</xdr:colOff>
      <xdr:row>10</xdr:row>
      <xdr:rowOff>922020</xdr:rowOff>
    </xdr:to>
    <xdr:pic>
      <xdr:nvPicPr>
        <xdr:cNvPr id="2" name="Obraz 1" descr="Obraz zawierający tekst, Czcionka, zrzut ekranu, logo&#10;&#10;Opis wygenerowany automatycznie">
          <a:extLst>
            <a:ext uri="{FF2B5EF4-FFF2-40B4-BE49-F238E27FC236}">
              <a16:creationId xmlns:a16="http://schemas.microsoft.com/office/drawing/2014/main" id="{DAF2A98E-C099-4BF4-BF4F-88DCB8CF8F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8175" y="1104900"/>
          <a:ext cx="4528820" cy="1436370"/>
        </a:xfrm>
        <a:prstGeom prst="rect">
          <a:avLst/>
        </a:prstGeom>
      </xdr:spPr>
    </xdr:pic>
    <xdr:clientData/>
  </xdr:twoCellAnchor>
  <xdr:twoCellAnchor>
    <xdr:from>
      <xdr:col>7</xdr:col>
      <xdr:colOff>113369</xdr:colOff>
      <xdr:row>34</xdr:row>
      <xdr:rowOff>31199</xdr:rowOff>
    </xdr:from>
    <xdr:to>
      <xdr:col>8</xdr:col>
      <xdr:colOff>149916</xdr:colOff>
      <xdr:row>38</xdr:row>
      <xdr:rowOff>105190</xdr:rowOff>
    </xdr:to>
    <xdr:pic>
      <xdr:nvPicPr>
        <xdr:cNvPr id="3" name="Obraz 2" descr="Ilustracja">
          <a:extLst>
            <a:ext uri="{FF2B5EF4-FFF2-40B4-BE49-F238E27FC236}">
              <a16:creationId xmlns:a16="http://schemas.microsoft.com/office/drawing/2014/main" id="{1AC3FED5-6CB5-4C3B-814B-EBEDE6F717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0569" y="7070174"/>
          <a:ext cx="646147" cy="7597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556131</xdr:colOff>
      <xdr:row>27</xdr:row>
      <xdr:rowOff>135893</xdr:rowOff>
    </xdr:from>
    <xdr:to>
      <xdr:col>8</xdr:col>
      <xdr:colOff>276432</xdr:colOff>
      <xdr:row>31</xdr:row>
      <xdr:rowOff>169794</xdr:rowOff>
    </xdr:to>
    <xdr:pic>
      <xdr:nvPicPr>
        <xdr:cNvPr id="4" name="Obraz 4" descr="Strona główna - Wrocławskie Inwestycje Sp. z o.o.">
          <a:extLst>
            <a:ext uri="{FF2B5EF4-FFF2-40B4-BE49-F238E27FC236}">
              <a16:creationId xmlns:a16="http://schemas.microsoft.com/office/drawing/2014/main" id="{993BD9B4-2FB6-4CAD-BE2A-285A5EF2E1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3731" y="5974718"/>
          <a:ext cx="939501" cy="7197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563217</xdr:colOff>
      <xdr:row>22</xdr:row>
      <xdr:rowOff>150688</xdr:rowOff>
    </xdr:from>
    <xdr:to>
      <xdr:col>8</xdr:col>
      <xdr:colOff>347662</xdr:colOff>
      <xdr:row>26</xdr:row>
      <xdr:rowOff>168553</xdr:rowOff>
    </xdr:to>
    <xdr:pic>
      <xdr:nvPicPr>
        <xdr:cNvPr id="5" name="Picture 9" descr="Obraz zawierający logo&#10;&#10;Opis wygenerowany automatycznie">
          <a:extLst>
            <a:ext uri="{FF2B5EF4-FFF2-40B4-BE49-F238E27FC236}">
              <a16:creationId xmlns:a16="http://schemas.microsoft.com/office/drawing/2014/main" id="{661E4E4C-C85A-43FA-81B7-ED60989447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0817" y="5132263"/>
          <a:ext cx="1003645" cy="7036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323850</xdr:colOff>
      <xdr:row>40</xdr:row>
      <xdr:rowOff>66675</xdr:rowOff>
    </xdr:from>
    <xdr:to>
      <xdr:col>9</xdr:col>
      <xdr:colOff>19050</xdr:colOff>
      <xdr:row>44</xdr:row>
      <xdr:rowOff>57150</xdr:rowOff>
    </xdr:to>
    <xdr:pic>
      <xdr:nvPicPr>
        <xdr:cNvPr id="6" name="Obraz 1" descr="Obraz zawierający zrzut ekranu, Czcionka, Grafika, projekt graficzny&#10;&#10;Opis wygenerowany automatycznie">
          <a:extLst>
            <a:ext uri="{FF2B5EF4-FFF2-40B4-BE49-F238E27FC236}">
              <a16:creationId xmlns:a16="http://schemas.microsoft.com/office/drawing/2014/main" id="{6E0142F4-0B75-417B-B279-987B4574CF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8001000"/>
          <a:ext cx="1781175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228600</xdr:colOff>
      <xdr:row>166</xdr:row>
      <xdr:rowOff>4762</xdr:rowOff>
    </xdr:from>
    <xdr:to>
      <xdr:col>14</xdr:col>
      <xdr:colOff>371475</xdr:colOff>
      <xdr:row>180</xdr:row>
      <xdr:rowOff>80962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FCD35D10-8C48-6756-7598-71F567C967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313763</xdr:colOff>
      <xdr:row>65</xdr:row>
      <xdr:rowOff>57150</xdr:rowOff>
    </xdr:from>
    <xdr:to>
      <xdr:col>16</xdr:col>
      <xdr:colOff>331693</xdr:colOff>
      <xdr:row>85</xdr:row>
      <xdr:rowOff>180975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55207571-8418-44AC-98F3-52B9963B78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J48"/>
  <sheetViews>
    <sheetView showGridLines="0" tabSelected="1" zoomScale="85" zoomScaleNormal="85" workbookViewId="0">
      <selection activeCell="M21" sqref="M21"/>
    </sheetView>
  </sheetViews>
  <sheetFormatPr defaultColWidth="9.125" defaultRowHeight="12.75"/>
  <cols>
    <col min="1" max="16384" width="9.125" style="8"/>
  </cols>
  <sheetData>
    <row r="11" spans="1:10" ht="78.75" customHeight="1">
      <c r="C11" s="9"/>
      <c r="D11" s="9"/>
      <c r="E11" s="9"/>
      <c r="F11" s="9"/>
      <c r="G11" s="9"/>
    </row>
    <row r="12" spans="1:10" ht="12.75" customHeight="1">
      <c r="B12" s="9"/>
      <c r="C12" s="9"/>
      <c r="D12" s="9"/>
      <c r="E12" s="9"/>
      <c r="F12" s="9"/>
      <c r="G12" s="9"/>
    </row>
    <row r="14" spans="1:10" ht="54" customHeight="1">
      <c r="A14" s="70" t="s">
        <v>372</v>
      </c>
      <c r="B14" s="70"/>
      <c r="C14" s="70"/>
      <c r="D14" s="70"/>
      <c r="E14" s="70"/>
      <c r="F14" s="70"/>
      <c r="G14" s="70"/>
      <c r="H14" s="70"/>
      <c r="I14" s="70"/>
      <c r="J14" s="70"/>
    </row>
    <row r="15" spans="1:10">
      <c r="E15" s="10"/>
    </row>
    <row r="16" spans="1:10">
      <c r="A16" s="70" t="s">
        <v>389</v>
      </c>
      <c r="B16" s="70"/>
      <c r="C16" s="70"/>
      <c r="D16" s="70"/>
      <c r="E16" s="70"/>
      <c r="F16" s="70"/>
      <c r="G16" s="70"/>
      <c r="H16" s="70"/>
      <c r="I16" s="70"/>
      <c r="J16" s="70"/>
    </row>
    <row r="18" spans="2:9">
      <c r="C18" s="11"/>
    </row>
    <row r="19" spans="2:9">
      <c r="B19" s="71" t="s">
        <v>390</v>
      </c>
      <c r="C19" s="71"/>
      <c r="D19" s="71"/>
      <c r="E19" s="71"/>
      <c r="F19" s="71"/>
      <c r="G19" s="71"/>
      <c r="H19" s="71"/>
      <c r="I19" s="71"/>
    </row>
    <row r="20" spans="2:9">
      <c r="C20" s="11"/>
    </row>
    <row r="21" spans="2:9">
      <c r="C21" s="11"/>
    </row>
    <row r="22" spans="2:9">
      <c r="C22" s="11"/>
    </row>
    <row r="23" spans="2:9">
      <c r="C23" s="11"/>
    </row>
    <row r="24" spans="2:9">
      <c r="B24" s="11" t="s">
        <v>373</v>
      </c>
      <c r="C24" s="11"/>
    </row>
    <row r="25" spans="2:9">
      <c r="B25" s="12" t="s">
        <v>374</v>
      </c>
      <c r="C25" s="11"/>
    </row>
    <row r="26" spans="2:9">
      <c r="B26" s="12" t="s">
        <v>375</v>
      </c>
      <c r="C26" s="11"/>
    </row>
    <row r="27" spans="2:9">
      <c r="B27" s="12" t="s">
        <v>376</v>
      </c>
      <c r="C27" s="11"/>
    </row>
    <row r="28" spans="2:9">
      <c r="B28" s="11"/>
      <c r="C28" s="11"/>
    </row>
    <row r="29" spans="2:9">
      <c r="B29" s="11" t="s">
        <v>377</v>
      </c>
      <c r="C29" s="11"/>
    </row>
    <row r="30" spans="2:9">
      <c r="B30" s="12" t="s">
        <v>378</v>
      </c>
      <c r="C30" s="11"/>
    </row>
    <row r="31" spans="2:9">
      <c r="B31" s="12" t="s">
        <v>379</v>
      </c>
      <c r="C31" s="11"/>
    </row>
    <row r="32" spans="2:9">
      <c r="B32" s="12" t="s">
        <v>380</v>
      </c>
      <c r="C32" s="11"/>
    </row>
    <row r="33" spans="1:10">
      <c r="B33" s="11"/>
      <c r="C33" s="11"/>
    </row>
    <row r="34" spans="1:10">
      <c r="B34" s="11" t="s">
        <v>381</v>
      </c>
    </row>
    <row r="35" spans="1:10">
      <c r="B35" s="12" t="s">
        <v>382</v>
      </c>
    </row>
    <row r="36" spans="1:10">
      <c r="B36" s="12" t="s">
        <v>383</v>
      </c>
    </row>
    <row r="37" spans="1:10">
      <c r="B37" s="12" t="s">
        <v>384</v>
      </c>
    </row>
    <row r="38" spans="1:10">
      <c r="B38" s="12" t="s">
        <v>385</v>
      </c>
    </row>
    <row r="39" spans="1:10">
      <c r="B39" s="12" t="s">
        <v>386</v>
      </c>
    </row>
    <row r="42" spans="1:10">
      <c r="B42" s="21" t="s">
        <v>391</v>
      </c>
    </row>
    <row r="43" spans="1:10">
      <c r="A43" s="20"/>
      <c r="B43" s="21" t="s">
        <v>392</v>
      </c>
      <c r="C43" s="19"/>
      <c r="D43" s="19"/>
      <c r="E43" s="19"/>
      <c r="F43" s="19"/>
      <c r="G43" s="19"/>
      <c r="H43" s="19"/>
      <c r="I43" s="19"/>
      <c r="J43" s="19"/>
    </row>
    <row r="44" spans="1:10">
      <c r="B44" s="21" t="s">
        <v>393</v>
      </c>
    </row>
    <row r="48" spans="1:10">
      <c r="A48" s="72" t="s">
        <v>387</v>
      </c>
      <c r="B48" s="70"/>
      <c r="C48" s="70"/>
      <c r="D48" s="70"/>
      <c r="E48" s="70"/>
      <c r="F48" s="70"/>
      <c r="G48" s="70"/>
      <c r="H48" s="70"/>
      <c r="I48" s="70"/>
      <c r="J48" s="70"/>
    </row>
  </sheetData>
  <mergeCells count="4">
    <mergeCell ref="A14:J14"/>
    <mergeCell ref="A16:J16"/>
    <mergeCell ref="B19:I19"/>
    <mergeCell ref="A48:J48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workbookViewId="0"/>
  </sheetViews>
  <sheetFormatPr defaultRowHeight="14.25"/>
  <cols>
    <col min="1" max="1" width="3" bestFit="1" customWidth="1"/>
    <col min="4" max="4" width="21.625" bestFit="1" customWidth="1"/>
    <col min="7" max="7" width="12.875" customWidth="1"/>
  </cols>
  <sheetData>
    <row r="1" spans="1:7">
      <c r="A1" s="2" t="s">
        <v>184</v>
      </c>
      <c r="B1" s="2" t="s">
        <v>185</v>
      </c>
      <c r="C1" s="2" t="s">
        <v>186</v>
      </c>
      <c r="D1" s="2" t="s">
        <v>184</v>
      </c>
      <c r="F1" s="1"/>
    </row>
    <row r="2" spans="1:7">
      <c r="A2" s="2">
        <v>1</v>
      </c>
      <c r="B2" s="3">
        <v>6.9444444444444447E-4</v>
      </c>
      <c r="C2" s="3">
        <v>1.0416666666666666E-2</v>
      </c>
      <c r="D2" s="2">
        <v>1</v>
      </c>
      <c r="E2" t="str">
        <f>TEXT(B2,"gg:mm")</f>
        <v>00:01</v>
      </c>
      <c r="F2" t="str">
        <f>TEXT(C2,"gg:mm")</f>
        <v>00:15</v>
      </c>
      <c r="G2" t="str">
        <f>CONCATENATE(E2," - ",F2)</f>
        <v>00:01 - 00:15</v>
      </c>
    </row>
    <row r="3" spans="1:7">
      <c r="A3" s="2">
        <v>2</v>
      </c>
      <c r="B3" s="3">
        <v>1.111111111111111E-2</v>
      </c>
      <c r="C3" s="3">
        <v>2.0833333333333332E-2</v>
      </c>
      <c r="D3" s="2">
        <v>2</v>
      </c>
      <c r="E3" t="str">
        <f t="shared" ref="E3:E66" si="0">TEXT(B3,"gg:mm")</f>
        <v>00:16</v>
      </c>
      <c r="F3" t="str">
        <f t="shared" ref="F3:F66" si="1">TEXT(C3,"gg:mm")</f>
        <v>00:30</v>
      </c>
      <c r="G3" t="str">
        <f t="shared" ref="G3:G66" si="2">CONCATENATE(E3," - ",F3)</f>
        <v>00:16 - 00:30</v>
      </c>
    </row>
    <row r="4" spans="1:7">
      <c r="A4" s="2">
        <v>3</v>
      </c>
      <c r="B4" s="3">
        <v>2.1527777777777746E-2</v>
      </c>
      <c r="C4" s="3">
        <v>3.125E-2</v>
      </c>
      <c r="D4" s="2">
        <v>3</v>
      </c>
      <c r="E4" t="str">
        <f t="shared" si="0"/>
        <v>00:31</v>
      </c>
      <c r="F4" t="str">
        <f t="shared" si="1"/>
        <v>00:45</v>
      </c>
      <c r="G4" t="str">
        <f t="shared" si="2"/>
        <v>00:31 - 00:45</v>
      </c>
    </row>
    <row r="5" spans="1:7">
      <c r="A5" s="2">
        <v>4</v>
      </c>
      <c r="B5" s="3">
        <v>3.1944444444444442E-2</v>
      </c>
      <c r="C5" s="3">
        <v>4.1666666666666699E-2</v>
      </c>
      <c r="D5" s="2">
        <v>4</v>
      </c>
      <c r="E5" t="str">
        <f t="shared" si="0"/>
        <v>00:46</v>
      </c>
      <c r="F5" t="str">
        <f t="shared" si="1"/>
        <v>01:00</v>
      </c>
      <c r="G5" t="str">
        <f t="shared" si="2"/>
        <v>00:46 - 01:00</v>
      </c>
    </row>
    <row r="6" spans="1:7">
      <c r="A6" s="2">
        <v>5</v>
      </c>
      <c r="B6" s="3">
        <v>4.2361111111111141E-2</v>
      </c>
      <c r="C6" s="3">
        <v>5.2083333333333398E-2</v>
      </c>
      <c r="D6" s="2">
        <v>5</v>
      </c>
      <c r="E6" t="str">
        <f t="shared" si="0"/>
        <v>01:01</v>
      </c>
      <c r="F6" t="str">
        <f t="shared" si="1"/>
        <v>01:15</v>
      </c>
      <c r="G6" t="str">
        <f t="shared" si="2"/>
        <v>01:01 - 01:15</v>
      </c>
    </row>
    <row r="7" spans="1:7">
      <c r="A7" s="2">
        <v>6</v>
      </c>
      <c r="B7" s="3">
        <v>5.2777777777777743E-2</v>
      </c>
      <c r="C7" s="3">
        <v>6.25E-2</v>
      </c>
      <c r="D7" s="2">
        <v>6</v>
      </c>
      <c r="E7" t="str">
        <f t="shared" si="0"/>
        <v>01:16</v>
      </c>
      <c r="F7" t="str">
        <f t="shared" si="1"/>
        <v>01:30</v>
      </c>
      <c r="G7" t="str">
        <f t="shared" si="2"/>
        <v>01:16 - 01:30</v>
      </c>
    </row>
    <row r="8" spans="1:7">
      <c r="A8" s="2">
        <v>7</v>
      </c>
      <c r="B8" s="3">
        <v>6.3194444444444442E-2</v>
      </c>
      <c r="C8" s="3">
        <v>7.2916666666666699E-2</v>
      </c>
      <c r="D8" s="2">
        <v>7</v>
      </c>
      <c r="E8" t="str">
        <f t="shared" si="0"/>
        <v>01:31</v>
      </c>
      <c r="F8" t="str">
        <f t="shared" si="1"/>
        <v>01:45</v>
      </c>
      <c r="G8" t="str">
        <f t="shared" si="2"/>
        <v>01:31 - 01:45</v>
      </c>
    </row>
    <row r="9" spans="1:7">
      <c r="A9" s="2">
        <v>8</v>
      </c>
      <c r="B9" s="3">
        <v>7.3611111111111141E-2</v>
      </c>
      <c r="C9" s="3">
        <v>8.3333333333333398E-2</v>
      </c>
      <c r="D9" s="2">
        <v>8</v>
      </c>
      <c r="E9" t="str">
        <f t="shared" si="0"/>
        <v>01:46</v>
      </c>
      <c r="F9" t="str">
        <f t="shared" si="1"/>
        <v>02:00</v>
      </c>
      <c r="G9" t="str">
        <f t="shared" si="2"/>
        <v>01:46 - 02:00</v>
      </c>
    </row>
    <row r="10" spans="1:7">
      <c r="A10" s="2">
        <v>9</v>
      </c>
      <c r="B10" s="3">
        <v>8.4027777777777743E-2</v>
      </c>
      <c r="C10" s="3">
        <v>9.375E-2</v>
      </c>
      <c r="D10" s="2">
        <v>9</v>
      </c>
      <c r="E10" t="str">
        <f t="shared" si="0"/>
        <v>02:01</v>
      </c>
      <c r="F10" t="str">
        <f t="shared" si="1"/>
        <v>02:15</v>
      </c>
      <c r="G10" t="str">
        <f t="shared" si="2"/>
        <v>02:01 - 02:15</v>
      </c>
    </row>
    <row r="11" spans="1:7">
      <c r="A11" s="2">
        <v>10</v>
      </c>
      <c r="B11" s="3">
        <v>9.4444444444444442E-2</v>
      </c>
      <c r="C11" s="3">
        <v>0.104166666666667</v>
      </c>
      <c r="D11" s="2">
        <v>10</v>
      </c>
      <c r="E11" t="str">
        <f t="shared" si="0"/>
        <v>02:16</v>
      </c>
      <c r="F11" t="str">
        <f t="shared" si="1"/>
        <v>02:30</v>
      </c>
      <c r="G11" t="str">
        <f t="shared" si="2"/>
        <v>02:16 - 02:30</v>
      </c>
    </row>
    <row r="12" spans="1:7">
      <c r="A12" s="2">
        <v>11</v>
      </c>
      <c r="B12" s="3">
        <v>0.10486111111111145</v>
      </c>
      <c r="C12" s="3">
        <v>0.11458333333333399</v>
      </c>
      <c r="D12" s="2">
        <v>11</v>
      </c>
      <c r="E12" t="str">
        <f t="shared" si="0"/>
        <v>02:31</v>
      </c>
      <c r="F12" t="str">
        <f t="shared" si="1"/>
        <v>02:45</v>
      </c>
      <c r="G12" t="str">
        <f t="shared" si="2"/>
        <v>02:31 - 02:45</v>
      </c>
    </row>
    <row r="13" spans="1:7">
      <c r="A13" s="2">
        <v>12</v>
      </c>
      <c r="B13" s="3">
        <v>0.11527777777777744</v>
      </c>
      <c r="C13" s="3">
        <v>0.125</v>
      </c>
      <c r="D13" s="2">
        <v>12</v>
      </c>
      <c r="E13" t="str">
        <f t="shared" si="0"/>
        <v>02:46</v>
      </c>
      <c r="F13" t="str">
        <f t="shared" si="1"/>
        <v>03:00</v>
      </c>
      <c r="G13" t="str">
        <f t="shared" si="2"/>
        <v>02:46 - 03:00</v>
      </c>
    </row>
    <row r="14" spans="1:7">
      <c r="A14" s="2">
        <v>13</v>
      </c>
      <c r="B14" s="3">
        <v>0.12569444444444444</v>
      </c>
      <c r="C14" s="3">
        <v>0.13541666666666699</v>
      </c>
      <c r="D14" s="2">
        <v>13</v>
      </c>
      <c r="E14" t="str">
        <f t="shared" si="0"/>
        <v>03:01</v>
      </c>
      <c r="F14" t="str">
        <f t="shared" si="1"/>
        <v>03:15</v>
      </c>
      <c r="G14" t="str">
        <f t="shared" si="2"/>
        <v>03:01 - 03:15</v>
      </c>
    </row>
    <row r="15" spans="1:7">
      <c r="A15" s="2">
        <v>14</v>
      </c>
      <c r="B15" s="3">
        <v>0.13611111111111143</v>
      </c>
      <c r="C15" s="3">
        <v>0.14583333333333401</v>
      </c>
      <c r="D15" s="2">
        <v>14</v>
      </c>
      <c r="E15" t="str">
        <f t="shared" si="0"/>
        <v>03:16</v>
      </c>
      <c r="F15" t="str">
        <f t="shared" si="1"/>
        <v>03:30</v>
      </c>
      <c r="G15" t="str">
        <f t="shared" si="2"/>
        <v>03:16 - 03:30</v>
      </c>
    </row>
    <row r="16" spans="1:7">
      <c r="A16" s="2">
        <v>15</v>
      </c>
      <c r="B16" s="3">
        <v>0.14652777777777745</v>
      </c>
      <c r="C16" s="3">
        <v>0.15625</v>
      </c>
      <c r="D16" s="2">
        <v>15</v>
      </c>
      <c r="E16" t="str">
        <f t="shared" si="0"/>
        <v>03:31</v>
      </c>
      <c r="F16" t="str">
        <f t="shared" si="1"/>
        <v>03:45</v>
      </c>
      <c r="G16" t="str">
        <f t="shared" si="2"/>
        <v>03:31 - 03:45</v>
      </c>
    </row>
    <row r="17" spans="1:7">
      <c r="A17" s="2">
        <v>16</v>
      </c>
      <c r="B17" s="3">
        <v>0.15694444444444444</v>
      </c>
      <c r="C17" s="3">
        <v>0.16666666666666699</v>
      </c>
      <c r="D17" s="2">
        <v>16</v>
      </c>
      <c r="E17" t="str">
        <f t="shared" si="0"/>
        <v>03:46</v>
      </c>
      <c r="F17" t="str">
        <f t="shared" si="1"/>
        <v>04:00</v>
      </c>
      <c r="G17" t="str">
        <f t="shared" si="2"/>
        <v>03:46 - 04:00</v>
      </c>
    </row>
    <row r="18" spans="1:7">
      <c r="A18" s="2">
        <v>17</v>
      </c>
      <c r="B18" s="3">
        <v>0.16736111111111143</v>
      </c>
      <c r="C18" s="3">
        <v>0.17708333333333401</v>
      </c>
      <c r="D18" s="2">
        <v>17</v>
      </c>
      <c r="E18" t="str">
        <f t="shared" si="0"/>
        <v>04:01</v>
      </c>
      <c r="F18" t="str">
        <f t="shared" si="1"/>
        <v>04:15</v>
      </c>
      <c r="G18" t="str">
        <f t="shared" si="2"/>
        <v>04:01 - 04:15</v>
      </c>
    </row>
    <row r="19" spans="1:7">
      <c r="A19" s="2">
        <v>18</v>
      </c>
      <c r="B19" s="3">
        <v>0.17777777777777745</v>
      </c>
      <c r="C19" s="3">
        <v>0.1875</v>
      </c>
      <c r="D19" s="2">
        <v>18</v>
      </c>
      <c r="E19" t="str">
        <f t="shared" si="0"/>
        <v>04:16</v>
      </c>
      <c r="F19" t="str">
        <f t="shared" si="1"/>
        <v>04:30</v>
      </c>
      <c r="G19" t="str">
        <f t="shared" si="2"/>
        <v>04:16 - 04:30</v>
      </c>
    </row>
    <row r="20" spans="1:7">
      <c r="A20" s="2">
        <v>19</v>
      </c>
      <c r="B20" s="3">
        <v>0.18819444444444444</v>
      </c>
      <c r="C20" s="3">
        <v>0.19791666666666699</v>
      </c>
      <c r="D20" s="2">
        <v>19</v>
      </c>
      <c r="E20" t="str">
        <f t="shared" si="0"/>
        <v>04:31</v>
      </c>
      <c r="F20" t="str">
        <f t="shared" si="1"/>
        <v>04:45</v>
      </c>
      <c r="G20" t="str">
        <f t="shared" si="2"/>
        <v>04:31 - 04:45</v>
      </c>
    </row>
    <row r="21" spans="1:7">
      <c r="A21" s="2">
        <v>20</v>
      </c>
      <c r="B21" s="3">
        <v>0.19861111111111143</v>
      </c>
      <c r="C21" s="3">
        <v>0.20833333333333401</v>
      </c>
      <c r="D21" s="2">
        <v>20</v>
      </c>
      <c r="E21" t="str">
        <f t="shared" si="0"/>
        <v>04:46</v>
      </c>
      <c r="F21" t="str">
        <f t="shared" si="1"/>
        <v>05:00</v>
      </c>
      <c r="G21" t="str">
        <f t="shared" si="2"/>
        <v>04:46 - 05:00</v>
      </c>
    </row>
    <row r="22" spans="1:7">
      <c r="A22" s="2">
        <v>21</v>
      </c>
      <c r="B22" s="3">
        <v>0.20902777777777745</v>
      </c>
      <c r="C22" s="3">
        <v>0.21875</v>
      </c>
      <c r="D22" s="2">
        <v>21</v>
      </c>
      <c r="E22" t="str">
        <f t="shared" si="0"/>
        <v>05:01</v>
      </c>
      <c r="F22" t="str">
        <f t="shared" si="1"/>
        <v>05:15</v>
      </c>
      <c r="G22" t="str">
        <f t="shared" si="2"/>
        <v>05:01 - 05:15</v>
      </c>
    </row>
    <row r="23" spans="1:7">
      <c r="A23" s="2">
        <v>22</v>
      </c>
      <c r="B23" s="3">
        <v>0.21944444444444444</v>
      </c>
      <c r="C23" s="3">
        <v>0.22916666666666699</v>
      </c>
      <c r="D23" s="2">
        <v>22</v>
      </c>
      <c r="E23" t="str">
        <f t="shared" si="0"/>
        <v>05:16</v>
      </c>
      <c r="F23" t="str">
        <f t="shared" si="1"/>
        <v>05:30</v>
      </c>
      <c r="G23" t="str">
        <f t="shared" si="2"/>
        <v>05:16 - 05:30</v>
      </c>
    </row>
    <row r="24" spans="1:7">
      <c r="A24" s="2">
        <v>23</v>
      </c>
      <c r="B24" s="3">
        <v>0.22986111111111143</v>
      </c>
      <c r="C24" s="3">
        <v>0.23958333333333401</v>
      </c>
      <c r="D24" s="2">
        <v>23</v>
      </c>
      <c r="E24" t="str">
        <f t="shared" si="0"/>
        <v>05:31</v>
      </c>
      <c r="F24" t="str">
        <f t="shared" si="1"/>
        <v>05:45</v>
      </c>
      <c r="G24" t="str">
        <f t="shared" si="2"/>
        <v>05:31 - 05:45</v>
      </c>
    </row>
    <row r="25" spans="1:7">
      <c r="A25" s="2">
        <v>24</v>
      </c>
      <c r="B25" s="3">
        <v>0.24027777777777745</v>
      </c>
      <c r="C25" s="3">
        <v>0.25</v>
      </c>
      <c r="D25" s="2">
        <v>24</v>
      </c>
      <c r="E25" t="str">
        <f t="shared" si="0"/>
        <v>05:46</v>
      </c>
      <c r="F25" t="str">
        <f t="shared" si="1"/>
        <v>06:00</v>
      </c>
      <c r="G25" t="str">
        <f t="shared" si="2"/>
        <v>05:46 - 06:00</v>
      </c>
    </row>
    <row r="26" spans="1:7">
      <c r="A26" s="2">
        <v>25</v>
      </c>
      <c r="B26" s="3">
        <v>0.25069444444444444</v>
      </c>
      <c r="C26" s="3">
        <v>0.26041666666666702</v>
      </c>
      <c r="D26" s="2">
        <v>25</v>
      </c>
      <c r="E26" t="str">
        <f t="shared" si="0"/>
        <v>06:01</v>
      </c>
      <c r="F26" t="str">
        <f t="shared" si="1"/>
        <v>06:15</v>
      </c>
      <c r="G26" t="str">
        <f t="shared" si="2"/>
        <v>06:01 - 06:15</v>
      </c>
    </row>
    <row r="27" spans="1:7">
      <c r="A27" s="2">
        <v>26</v>
      </c>
      <c r="B27" s="3">
        <v>0.26111111111111146</v>
      </c>
      <c r="C27" s="3">
        <v>0.27083333333333398</v>
      </c>
      <c r="D27" s="2">
        <v>26</v>
      </c>
      <c r="E27" t="str">
        <f t="shared" si="0"/>
        <v>06:16</v>
      </c>
      <c r="F27" t="str">
        <f t="shared" si="1"/>
        <v>06:30</v>
      </c>
      <c r="G27" t="str">
        <f t="shared" si="2"/>
        <v>06:16 - 06:30</v>
      </c>
    </row>
    <row r="28" spans="1:7">
      <c r="A28" s="2">
        <v>27</v>
      </c>
      <c r="B28" s="3">
        <v>0.27152777777777742</v>
      </c>
      <c r="C28" s="3">
        <v>0.28125</v>
      </c>
      <c r="D28" s="2">
        <v>27</v>
      </c>
      <c r="E28" t="str">
        <f t="shared" si="0"/>
        <v>06:31</v>
      </c>
      <c r="F28" t="str">
        <f t="shared" si="1"/>
        <v>06:45</v>
      </c>
      <c r="G28" t="str">
        <f t="shared" si="2"/>
        <v>06:31 - 06:45</v>
      </c>
    </row>
    <row r="29" spans="1:7">
      <c r="A29" s="2">
        <v>28</v>
      </c>
      <c r="B29" s="3">
        <v>0.28194444444444444</v>
      </c>
      <c r="C29" s="3">
        <v>0.29166666666666702</v>
      </c>
      <c r="D29" s="2">
        <v>28</v>
      </c>
      <c r="E29" t="str">
        <f t="shared" si="0"/>
        <v>06:46</v>
      </c>
      <c r="F29" t="str">
        <f t="shared" si="1"/>
        <v>07:00</v>
      </c>
      <c r="G29" t="str">
        <f t="shared" si="2"/>
        <v>06:46 - 07:00</v>
      </c>
    </row>
    <row r="30" spans="1:7">
      <c r="A30" s="2">
        <v>29</v>
      </c>
      <c r="B30" s="3">
        <v>0.29236111111111146</v>
      </c>
      <c r="C30" s="3">
        <v>0.30208333333333398</v>
      </c>
      <c r="D30" s="2">
        <v>29</v>
      </c>
      <c r="E30" t="str">
        <f t="shared" si="0"/>
        <v>07:01</v>
      </c>
      <c r="F30" t="str">
        <f t="shared" si="1"/>
        <v>07:15</v>
      </c>
      <c r="G30" t="str">
        <f t="shared" si="2"/>
        <v>07:01 - 07:15</v>
      </c>
    </row>
    <row r="31" spans="1:7">
      <c r="A31" s="2">
        <v>30</v>
      </c>
      <c r="B31" s="3">
        <v>0.30277777777777742</v>
      </c>
      <c r="C31" s="3">
        <v>0.3125</v>
      </c>
      <c r="D31" s="2">
        <v>30</v>
      </c>
      <c r="E31" t="str">
        <f t="shared" si="0"/>
        <v>07:16</v>
      </c>
      <c r="F31" t="str">
        <f t="shared" si="1"/>
        <v>07:30</v>
      </c>
      <c r="G31" t="str">
        <f t="shared" si="2"/>
        <v>07:16 - 07:30</v>
      </c>
    </row>
    <row r="32" spans="1:7">
      <c r="A32" s="2">
        <v>31</v>
      </c>
      <c r="B32" s="3">
        <v>0.31319444444444444</v>
      </c>
      <c r="C32" s="3">
        <v>0.32291666666666702</v>
      </c>
      <c r="D32" s="2">
        <v>31</v>
      </c>
      <c r="E32" t="str">
        <f t="shared" si="0"/>
        <v>07:31</v>
      </c>
      <c r="F32" t="str">
        <f t="shared" si="1"/>
        <v>07:45</v>
      </c>
      <c r="G32" t="str">
        <f t="shared" si="2"/>
        <v>07:31 - 07:45</v>
      </c>
    </row>
    <row r="33" spans="1:7">
      <c r="A33" s="2">
        <v>32</v>
      </c>
      <c r="B33" s="3">
        <v>0.32361111111111146</v>
      </c>
      <c r="C33" s="3">
        <v>0.33333333333333398</v>
      </c>
      <c r="D33" s="2">
        <v>32</v>
      </c>
      <c r="E33" t="str">
        <f t="shared" si="0"/>
        <v>07:46</v>
      </c>
      <c r="F33" t="str">
        <f t="shared" si="1"/>
        <v>08:00</v>
      </c>
      <c r="G33" t="str">
        <f t="shared" si="2"/>
        <v>07:46 - 08:00</v>
      </c>
    </row>
    <row r="34" spans="1:7">
      <c r="A34" s="2">
        <v>33</v>
      </c>
      <c r="B34" s="3">
        <v>0.33402777777777742</v>
      </c>
      <c r="C34" s="3">
        <v>0.34375</v>
      </c>
      <c r="D34" s="2">
        <v>33</v>
      </c>
      <c r="E34" t="str">
        <f t="shared" si="0"/>
        <v>08:01</v>
      </c>
      <c r="F34" t="str">
        <f t="shared" si="1"/>
        <v>08:15</v>
      </c>
      <c r="G34" t="str">
        <f t="shared" si="2"/>
        <v>08:01 - 08:15</v>
      </c>
    </row>
    <row r="35" spans="1:7">
      <c r="A35" s="2">
        <v>34</v>
      </c>
      <c r="B35" s="3">
        <v>0.34444444444444444</v>
      </c>
      <c r="C35" s="3">
        <v>0.35416666666666702</v>
      </c>
      <c r="D35" s="2">
        <v>34</v>
      </c>
      <c r="E35" t="str">
        <f t="shared" si="0"/>
        <v>08:16</v>
      </c>
      <c r="F35" t="str">
        <f t="shared" si="1"/>
        <v>08:30</v>
      </c>
      <c r="G35" t="str">
        <f t="shared" si="2"/>
        <v>08:16 - 08:30</v>
      </c>
    </row>
    <row r="36" spans="1:7">
      <c r="A36" s="2">
        <v>35</v>
      </c>
      <c r="B36" s="3">
        <v>0.35486111111111146</v>
      </c>
      <c r="C36" s="3">
        <v>0.36458333333333398</v>
      </c>
      <c r="D36" s="2">
        <v>35</v>
      </c>
      <c r="E36" t="str">
        <f t="shared" si="0"/>
        <v>08:31</v>
      </c>
      <c r="F36" t="str">
        <f t="shared" si="1"/>
        <v>08:45</v>
      </c>
      <c r="G36" t="str">
        <f t="shared" si="2"/>
        <v>08:31 - 08:45</v>
      </c>
    </row>
    <row r="37" spans="1:7">
      <c r="A37" s="2">
        <v>36</v>
      </c>
      <c r="B37" s="3">
        <v>0.36527777777777742</v>
      </c>
      <c r="C37" s="3">
        <v>0.375</v>
      </c>
      <c r="D37" s="2">
        <v>36</v>
      </c>
      <c r="E37" t="str">
        <f t="shared" si="0"/>
        <v>08:46</v>
      </c>
      <c r="F37" t="str">
        <f t="shared" si="1"/>
        <v>09:00</v>
      </c>
      <c r="G37" t="str">
        <f t="shared" si="2"/>
        <v>08:46 - 09:00</v>
      </c>
    </row>
    <row r="38" spans="1:7">
      <c r="A38" s="2">
        <v>37</v>
      </c>
      <c r="B38" s="3">
        <v>0.37569444444444444</v>
      </c>
      <c r="C38" s="3">
        <v>0.38541666666666702</v>
      </c>
      <c r="D38" s="2">
        <v>37</v>
      </c>
      <c r="E38" t="str">
        <f t="shared" si="0"/>
        <v>09:01</v>
      </c>
      <c r="F38" t="str">
        <f t="shared" si="1"/>
        <v>09:15</v>
      </c>
      <c r="G38" t="str">
        <f t="shared" si="2"/>
        <v>09:01 - 09:15</v>
      </c>
    </row>
    <row r="39" spans="1:7">
      <c r="A39" s="2">
        <v>38</v>
      </c>
      <c r="B39" s="3">
        <v>0.38611111111111146</v>
      </c>
      <c r="C39" s="3">
        <v>0.39583333333333398</v>
      </c>
      <c r="D39" s="2">
        <v>38</v>
      </c>
      <c r="E39" t="str">
        <f t="shared" si="0"/>
        <v>09:16</v>
      </c>
      <c r="F39" t="str">
        <f t="shared" si="1"/>
        <v>09:30</v>
      </c>
      <c r="G39" t="str">
        <f t="shared" si="2"/>
        <v>09:16 - 09:30</v>
      </c>
    </row>
    <row r="40" spans="1:7">
      <c r="A40" s="2">
        <v>39</v>
      </c>
      <c r="B40" s="3">
        <v>0.39652777777777742</v>
      </c>
      <c r="C40" s="3">
        <v>0.40625</v>
      </c>
      <c r="D40" s="2">
        <v>39</v>
      </c>
      <c r="E40" t="str">
        <f t="shared" si="0"/>
        <v>09:31</v>
      </c>
      <c r="F40" t="str">
        <f t="shared" si="1"/>
        <v>09:45</v>
      </c>
      <c r="G40" t="str">
        <f t="shared" si="2"/>
        <v>09:31 - 09:45</v>
      </c>
    </row>
    <row r="41" spans="1:7">
      <c r="A41" s="2">
        <v>40</v>
      </c>
      <c r="B41" s="3">
        <v>0.40694444444444444</v>
      </c>
      <c r="C41" s="3">
        <v>0.41666666666666702</v>
      </c>
      <c r="D41" s="2">
        <v>40</v>
      </c>
      <c r="E41" t="str">
        <f t="shared" si="0"/>
        <v>09:46</v>
      </c>
      <c r="F41" t="str">
        <f t="shared" si="1"/>
        <v>10:00</v>
      </c>
      <c r="G41" t="str">
        <f t="shared" si="2"/>
        <v>09:46 - 10:00</v>
      </c>
    </row>
    <row r="42" spans="1:7">
      <c r="A42" s="2">
        <v>41</v>
      </c>
      <c r="B42" s="3">
        <v>0.41736111111111146</v>
      </c>
      <c r="C42" s="3">
        <v>0.42708333333333398</v>
      </c>
      <c r="D42" s="2">
        <v>41</v>
      </c>
      <c r="E42" t="str">
        <f t="shared" si="0"/>
        <v>10:01</v>
      </c>
      <c r="F42" t="str">
        <f t="shared" si="1"/>
        <v>10:15</v>
      </c>
      <c r="G42" t="str">
        <f t="shared" si="2"/>
        <v>10:01 - 10:15</v>
      </c>
    </row>
    <row r="43" spans="1:7">
      <c r="A43" s="2">
        <v>42</v>
      </c>
      <c r="B43" s="3">
        <v>0.42777777777777742</v>
      </c>
      <c r="C43" s="3">
        <v>0.4375</v>
      </c>
      <c r="D43" s="2">
        <v>42</v>
      </c>
      <c r="E43" t="str">
        <f t="shared" si="0"/>
        <v>10:16</v>
      </c>
      <c r="F43" t="str">
        <f t="shared" si="1"/>
        <v>10:30</v>
      </c>
      <c r="G43" t="str">
        <f t="shared" si="2"/>
        <v>10:16 - 10:30</v>
      </c>
    </row>
    <row r="44" spans="1:7">
      <c r="A44" s="2">
        <v>43</v>
      </c>
      <c r="B44" s="3">
        <v>0.43819444444444444</v>
      </c>
      <c r="C44" s="3">
        <v>0.44791666666666702</v>
      </c>
      <c r="D44" s="2">
        <v>43</v>
      </c>
      <c r="E44" t="str">
        <f t="shared" si="0"/>
        <v>10:31</v>
      </c>
      <c r="F44" t="str">
        <f t="shared" si="1"/>
        <v>10:45</v>
      </c>
      <c r="G44" t="str">
        <f t="shared" si="2"/>
        <v>10:31 - 10:45</v>
      </c>
    </row>
    <row r="45" spans="1:7">
      <c r="A45" s="2">
        <v>44</v>
      </c>
      <c r="B45" s="3">
        <v>0.44861111111111146</v>
      </c>
      <c r="C45" s="3">
        <v>0.45833333333333398</v>
      </c>
      <c r="D45" s="2">
        <v>44</v>
      </c>
      <c r="E45" t="str">
        <f t="shared" si="0"/>
        <v>10:46</v>
      </c>
      <c r="F45" t="str">
        <f t="shared" si="1"/>
        <v>11:00</v>
      </c>
      <c r="G45" t="str">
        <f t="shared" si="2"/>
        <v>10:46 - 11:00</v>
      </c>
    </row>
    <row r="46" spans="1:7">
      <c r="A46" s="2">
        <v>45</v>
      </c>
      <c r="B46" s="3">
        <v>0.45902777777777742</v>
      </c>
      <c r="C46" s="3">
        <v>0.46875</v>
      </c>
      <c r="D46" s="2">
        <v>45</v>
      </c>
      <c r="E46" t="str">
        <f t="shared" si="0"/>
        <v>11:01</v>
      </c>
      <c r="F46" t="str">
        <f t="shared" si="1"/>
        <v>11:15</v>
      </c>
      <c r="G46" t="str">
        <f t="shared" si="2"/>
        <v>11:01 - 11:15</v>
      </c>
    </row>
    <row r="47" spans="1:7">
      <c r="A47" s="2">
        <v>46</v>
      </c>
      <c r="B47" s="3">
        <v>0.46944444444444444</v>
      </c>
      <c r="C47" s="3">
        <v>0.47916666666666702</v>
      </c>
      <c r="D47" s="2">
        <v>46</v>
      </c>
      <c r="E47" t="str">
        <f t="shared" si="0"/>
        <v>11:16</v>
      </c>
      <c r="F47" t="str">
        <f t="shared" si="1"/>
        <v>11:30</v>
      </c>
      <c r="G47" t="str">
        <f t="shared" si="2"/>
        <v>11:16 - 11:30</v>
      </c>
    </row>
    <row r="48" spans="1:7">
      <c r="A48" s="2">
        <v>47</v>
      </c>
      <c r="B48" s="3">
        <v>0.47986111111111146</v>
      </c>
      <c r="C48" s="3">
        <v>0.48958333333333398</v>
      </c>
      <c r="D48" s="2">
        <v>47</v>
      </c>
      <c r="E48" t="str">
        <f t="shared" si="0"/>
        <v>11:31</v>
      </c>
      <c r="F48" t="str">
        <f t="shared" si="1"/>
        <v>11:45</v>
      </c>
      <c r="G48" t="str">
        <f t="shared" si="2"/>
        <v>11:31 - 11:45</v>
      </c>
    </row>
    <row r="49" spans="1:7">
      <c r="A49" s="2">
        <v>48</v>
      </c>
      <c r="B49" s="3">
        <v>0.49027777777777742</v>
      </c>
      <c r="C49" s="3">
        <v>0.5</v>
      </c>
      <c r="D49" s="2">
        <v>48</v>
      </c>
      <c r="E49" t="str">
        <f t="shared" si="0"/>
        <v>11:46</v>
      </c>
      <c r="F49" t="str">
        <f t="shared" si="1"/>
        <v>12:00</v>
      </c>
      <c r="G49" t="str">
        <f t="shared" si="2"/>
        <v>11:46 - 12:00</v>
      </c>
    </row>
    <row r="50" spans="1:7">
      <c r="A50" s="2">
        <v>49</v>
      </c>
      <c r="B50" s="3">
        <v>0.50069444444444444</v>
      </c>
      <c r="C50" s="3">
        <v>0.51041666666666696</v>
      </c>
      <c r="D50" s="2">
        <v>49</v>
      </c>
      <c r="E50" t="str">
        <f t="shared" si="0"/>
        <v>12:01</v>
      </c>
      <c r="F50" t="str">
        <f t="shared" si="1"/>
        <v>12:15</v>
      </c>
      <c r="G50" t="str">
        <f t="shared" si="2"/>
        <v>12:01 - 12:15</v>
      </c>
    </row>
    <row r="51" spans="1:7">
      <c r="A51" s="2">
        <v>50</v>
      </c>
      <c r="B51" s="3">
        <v>0.5111111111111114</v>
      </c>
      <c r="C51" s="3">
        <v>0.52083333333333404</v>
      </c>
      <c r="D51" s="2">
        <v>50</v>
      </c>
      <c r="E51" t="str">
        <f t="shared" si="0"/>
        <v>12:16</v>
      </c>
      <c r="F51" t="str">
        <f t="shared" si="1"/>
        <v>12:30</v>
      </c>
      <c r="G51" t="str">
        <f t="shared" si="2"/>
        <v>12:16 - 12:30</v>
      </c>
    </row>
    <row r="52" spans="1:7">
      <c r="A52" s="2">
        <v>51</v>
      </c>
      <c r="B52" s="3">
        <v>0.52152777777777748</v>
      </c>
      <c r="C52" s="3">
        <v>0.53125</v>
      </c>
      <c r="D52" s="2">
        <v>51</v>
      </c>
      <c r="E52" t="str">
        <f t="shared" si="0"/>
        <v>12:31</v>
      </c>
      <c r="F52" t="str">
        <f t="shared" si="1"/>
        <v>12:45</v>
      </c>
      <c r="G52" t="str">
        <f t="shared" si="2"/>
        <v>12:31 - 12:45</v>
      </c>
    </row>
    <row r="53" spans="1:7">
      <c r="A53" s="2">
        <v>52</v>
      </c>
      <c r="B53" s="3">
        <v>0.53194444444444444</v>
      </c>
      <c r="C53" s="3">
        <v>0.54166666666666696</v>
      </c>
      <c r="D53" s="2">
        <v>52</v>
      </c>
      <c r="E53" t="str">
        <f t="shared" si="0"/>
        <v>12:46</v>
      </c>
      <c r="F53" t="str">
        <f t="shared" si="1"/>
        <v>13:00</v>
      </c>
      <c r="G53" t="str">
        <f t="shared" si="2"/>
        <v>12:46 - 13:00</v>
      </c>
    </row>
    <row r="54" spans="1:7">
      <c r="A54" s="2">
        <v>53</v>
      </c>
      <c r="B54" s="3">
        <v>0.5423611111111114</v>
      </c>
      <c r="C54" s="3">
        <v>0.55208333333333404</v>
      </c>
      <c r="D54" s="2">
        <v>53</v>
      </c>
      <c r="E54" t="str">
        <f t="shared" si="0"/>
        <v>13:01</v>
      </c>
      <c r="F54" t="str">
        <f t="shared" si="1"/>
        <v>13:15</v>
      </c>
      <c r="G54" t="str">
        <f t="shared" si="2"/>
        <v>13:01 - 13:15</v>
      </c>
    </row>
    <row r="55" spans="1:7">
      <c r="A55" s="2">
        <v>54</v>
      </c>
      <c r="B55" s="3">
        <v>0.55277777777777748</v>
      </c>
      <c r="C55" s="3">
        <v>0.5625</v>
      </c>
      <c r="D55" s="2">
        <v>54</v>
      </c>
      <c r="E55" t="str">
        <f t="shared" si="0"/>
        <v>13:16</v>
      </c>
      <c r="F55" t="str">
        <f t="shared" si="1"/>
        <v>13:30</v>
      </c>
      <c r="G55" t="str">
        <f t="shared" si="2"/>
        <v>13:16 - 13:30</v>
      </c>
    </row>
    <row r="56" spans="1:7">
      <c r="A56" s="2">
        <v>55</v>
      </c>
      <c r="B56" s="3">
        <v>0.56319444444444444</v>
      </c>
      <c r="C56" s="3">
        <v>0.57291666666666696</v>
      </c>
      <c r="D56" s="2">
        <v>55</v>
      </c>
      <c r="E56" t="str">
        <f t="shared" si="0"/>
        <v>13:31</v>
      </c>
      <c r="F56" t="str">
        <f t="shared" si="1"/>
        <v>13:45</v>
      </c>
      <c r="G56" t="str">
        <f t="shared" si="2"/>
        <v>13:31 - 13:45</v>
      </c>
    </row>
    <row r="57" spans="1:7">
      <c r="A57" s="2">
        <v>56</v>
      </c>
      <c r="B57" s="3">
        <v>0.5736111111111114</v>
      </c>
      <c r="C57" s="3">
        <v>0.58333333333333404</v>
      </c>
      <c r="D57" s="2">
        <v>56</v>
      </c>
      <c r="E57" t="str">
        <f t="shared" si="0"/>
        <v>13:46</v>
      </c>
      <c r="F57" t="str">
        <f t="shared" si="1"/>
        <v>14:00</v>
      </c>
      <c r="G57" t="str">
        <f t="shared" si="2"/>
        <v>13:46 - 14:00</v>
      </c>
    </row>
    <row r="58" spans="1:7">
      <c r="A58" s="2">
        <v>57</v>
      </c>
      <c r="B58" s="3">
        <v>0.58402777777777748</v>
      </c>
      <c r="C58" s="3">
        <v>0.59375</v>
      </c>
      <c r="D58" s="2">
        <v>57</v>
      </c>
      <c r="E58" t="str">
        <f t="shared" si="0"/>
        <v>14:01</v>
      </c>
      <c r="F58" t="str">
        <f t="shared" si="1"/>
        <v>14:15</v>
      </c>
      <c r="G58" t="str">
        <f t="shared" si="2"/>
        <v>14:01 - 14:15</v>
      </c>
    </row>
    <row r="59" spans="1:7">
      <c r="A59" s="2">
        <v>58</v>
      </c>
      <c r="B59" s="3">
        <v>0.59444444444444444</v>
      </c>
      <c r="C59" s="3">
        <v>0.60416666666666696</v>
      </c>
      <c r="D59" s="2">
        <v>58</v>
      </c>
      <c r="E59" t="str">
        <f t="shared" si="0"/>
        <v>14:16</v>
      </c>
      <c r="F59" t="str">
        <f t="shared" si="1"/>
        <v>14:30</v>
      </c>
      <c r="G59" t="str">
        <f t="shared" si="2"/>
        <v>14:16 - 14:30</v>
      </c>
    </row>
    <row r="60" spans="1:7">
      <c r="A60" s="2">
        <v>59</v>
      </c>
      <c r="B60" s="3">
        <v>0.6048611111111114</v>
      </c>
      <c r="C60" s="3">
        <v>0.61458333333333404</v>
      </c>
      <c r="D60" s="2">
        <v>59</v>
      </c>
      <c r="E60" t="str">
        <f t="shared" si="0"/>
        <v>14:31</v>
      </c>
      <c r="F60" t="str">
        <f t="shared" si="1"/>
        <v>14:45</v>
      </c>
      <c r="G60" t="str">
        <f t="shared" si="2"/>
        <v>14:31 - 14:45</v>
      </c>
    </row>
    <row r="61" spans="1:7">
      <c r="A61" s="2">
        <v>60</v>
      </c>
      <c r="B61" s="3">
        <v>0.61527777777777748</v>
      </c>
      <c r="C61" s="3">
        <v>0.625</v>
      </c>
      <c r="D61" s="2">
        <v>60</v>
      </c>
      <c r="E61" t="str">
        <f t="shared" si="0"/>
        <v>14:46</v>
      </c>
      <c r="F61" t="str">
        <f t="shared" si="1"/>
        <v>15:00</v>
      </c>
      <c r="G61" t="str">
        <f t="shared" si="2"/>
        <v>14:46 - 15:00</v>
      </c>
    </row>
    <row r="62" spans="1:7">
      <c r="A62" s="2">
        <v>61</v>
      </c>
      <c r="B62" s="3">
        <v>0.62569444444444444</v>
      </c>
      <c r="C62" s="3">
        <v>0.63541666666666696</v>
      </c>
      <c r="D62" s="2">
        <v>61</v>
      </c>
      <c r="E62" t="str">
        <f t="shared" si="0"/>
        <v>15:01</v>
      </c>
      <c r="F62" t="str">
        <f t="shared" si="1"/>
        <v>15:15</v>
      </c>
      <c r="G62" t="str">
        <f t="shared" si="2"/>
        <v>15:01 - 15:15</v>
      </c>
    </row>
    <row r="63" spans="1:7">
      <c r="A63" s="2">
        <v>62</v>
      </c>
      <c r="B63" s="3">
        <v>0.6361111111111114</v>
      </c>
      <c r="C63" s="3">
        <v>0.64583333333333404</v>
      </c>
      <c r="D63" s="2">
        <v>62</v>
      </c>
      <c r="E63" t="str">
        <f t="shared" si="0"/>
        <v>15:16</v>
      </c>
      <c r="F63" t="str">
        <f t="shared" si="1"/>
        <v>15:30</v>
      </c>
      <c r="G63" t="str">
        <f t="shared" si="2"/>
        <v>15:16 - 15:30</v>
      </c>
    </row>
    <row r="64" spans="1:7">
      <c r="A64" s="2">
        <v>63</v>
      </c>
      <c r="B64" s="3">
        <v>0.64652777777777748</v>
      </c>
      <c r="C64" s="3">
        <v>0.65625</v>
      </c>
      <c r="D64" s="2">
        <v>63</v>
      </c>
      <c r="E64" t="str">
        <f t="shared" si="0"/>
        <v>15:31</v>
      </c>
      <c r="F64" t="str">
        <f t="shared" si="1"/>
        <v>15:45</v>
      </c>
      <c r="G64" t="str">
        <f t="shared" si="2"/>
        <v>15:31 - 15:45</v>
      </c>
    </row>
    <row r="65" spans="1:7">
      <c r="A65" s="2">
        <v>64</v>
      </c>
      <c r="B65" s="3">
        <v>0.65694444444444444</v>
      </c>
      <c r="C65" s="3">
        <v>0.66666666666666696</v>
      </c>
      <c r="D65" s="2">
        <v>64</v>
      </c>
      <c r="E65" t="str">
        <f t="shared" si="0"/>
        <v>15:46</v>
      </c>
      <c r="F65" t="str">
        <f t="shared" si="1"/>
        <v>16:00</v>
      </c>
      <c r="G65" t="str">
        <f t="shared" si="2"/>
        <v>15:46 - 16:00</v>
      </c>
    </row>
    <row r="66" spans="1:7">
      <c r="A66" s="2">
        <v>65</v>
      </c>
      <c r="B66" s="3">
        <v>0.6673611111111114</v>
      </c>
      <c r="C66" s="3">
        <v>0.67708333333333404</v>
      </c>
      <c r="D66" s="2">
        <v>65</v>
      </c>
      <c r="E66" t="str">
        <f t="shared" si="0"/>
        <v>16:01</v>
      </c>
      <c r="F66" t="str">
        <f t="shared" si="1"/>
        <v>16:15</v>
      </c>
      <c r="G66" t="str">
        <f t="shared" si="2"/>
        <v>16:01 - 16:15</v>
      </c>
    </row>
    <row r="67" spans="1:7">
      <c r="A67" s="2">
        <v>66</v>
      </c>
      <c r="B67" s="3">
        <v>0.67777777777777748</v>
      </c>
      <c r="C67" s="3">
        <v>0.6875</v>
      </c>
      <c r="D67" s="2">
        <v>66</v>
      </c>
      <c r="E67" t="str">
        <f t="shared" ref="E67:E97" si="3">TEXT(B67,"gg:mm")</f>
        <v>16:16</v>
      </c>
      <c r="F67" t="str">
        <f t="shared" ref="F67:F97" si="4">TEXT(C67,"gg:mm")</f>
        <v>16:30</v>
      </c>
      <c r="G67" t="str">
        <f t="shared" ref="G67:G97" si="5">CONCATENATE(E67," - ",F67)</f>
        <v>16:16 - 16:30</v>
      </c>
    </row>
    <row r="68" spans="1:7">
      <c r="A68" s="2">
        <v>67</v>
      </c>
      <c r="B68" s="3">
        <v>0.68819444444444444</v>
      </c>
      <c r="C68" s="3">
        <v>0.69791666666666696</v>
      </c>
      <c r="D68" s="2">
        <v>67</v>
      </c>
      <c r="E68" t="str">
        <f t="shared" si="3"/>
        <v>16:31</v>
      </c>
      <c r="F68" t="str">
        <f t="shared" si="4"/>
        <v>16:45</v>
      </c>
      <c r="G68" t="str">
        <f t="shared" si="5"/>
        <v>16:31 - 16:45</v>
      </c>
    </row>
    <row r="69" spans="1:7">
      <c r="A69" s="2">
        <v>68</v>
      </c>
      <c r="B69" s="3">
        <v>0.6986111111111114</v>
      </c>
      <c r="C69" s="3">
        <v>0.70833333333333404</v>
      </c>
      <c r="D69" s="2">
        <v>68</v>
      </c>
      <c r="E69" t="str">
        <f t="shared" si="3"/>
        <v>16:46</v>
      </c>
      <c r="F69" t="str">
        <f t="shared" si="4"/>
        <v>17:00</v>
      </c>
      <c r="G69" t="str">
        <f t="shared" si="5"/>
        <v>16:46 - 17:00</v>
      </c>
    </row>
    <row r="70" spans="1:7">
      <c r="A70" s="2">
        <v>69</v>
      </c>
      <c r="B70" s="3">
        <v>0.70902777777777748</v>
      </c>
      <c r="C70" s="3">
        <v>0.71875</v>
      </c>
      <c r="D70" s="2">
        <v>69</v>
      </c>
      <c r="E70" t="str">
        <f t="shared" si="3"/>
        <v>17:01</v>
      </c>
      <c r="F70" t="str">
        <f t="shared" si="4"/>
        <v>17:15</v>
      </c>
      <c r="G70" t="str">
        <f t="shared" si="5"/>
        <v>17:01 - 17:15</v>
      </c>
    </row>
    <row r="71" spans="1:7">
      <c r="A71" s="2">
        <v>70</v>
      </c>
      <c r="B71" s="3">
        <v>0.71944444444444444</v>
      </c>
      <c r="C71" s="3">
        <v>0.72916666666666696</v>
      </c>
      <c r="D71" s="2">
        <v>70</v>
      </c>
      <c r="E71" t="str">
        <f t="shared" si="3"/>
        <v>17:16</v>
      </c>
      <c r="F71" t="str">
        <f t="shared" si="4"/>
        <v>17:30</v>
      </c>
      <c r="G71" t="str">
        <f t="shared" si="5"/>
        <v>17:16 - 17:30</v>
      </c>
    </row>
    <row r="72" spans="1:7">
      <c r="A72" s="2">
        <v>71</v>
      </c>
      <c r="B72" s="3">
        <v>0.7298611111111114</v>
      </c>
      <c r="C72" s="3">
        <v>0.73958333333333404</v>
      </c>
      <c r="D72" s="2">
        <v>71</v>
      </c>
      <c r="E72" t="str">
        <f t="shared" si="3"/>
        <v>17:31</v>
      </c>
      <c r="F72" t="str">
        <f t="shared" si="4"/>
        <v>17:45</v>
      </c>
      <c r="G72" t="str">
        <f t="shared" si="5"/>
        <v>17:31 - 17:45</v>
      </c>
    </row>
    <row r="73" spans="1:7">
      <c r="A73" s="2">
        <v>72</v>
      </c>
      <c r="B73" s="3">
        <v>0.74027777777777748</v>
      </c>
      <c r="C73" s="3">
        <v>0.75</v>
      </c>
      <c r="D73" s="2">
        <v>72</v>
      </c>
      <c r="E73" t="str">
        <f t="shared" si="3"/>
        <v>17:46</v>
      </c>
      <c r="F73" t="str">
        <f t="shared" si="4"/>
        <v>18:00</v>
      </c>
      <c r="G73" t="str">
        <f t="shared" si="5"/>
        <v>17:46 - 18:00</v>
      </c>
    </row>
    <row r="74" spans="1:7">
      <c r="A74" s="2">
        <v>73</v>
      </c>
      <c r="B74" s="3">
        <v>0.75069444444444444</v>
      </c>
      <c r="C74" s="3">
        <v>0.76041666666666696</v>
      </c>
      <c r="D74" s="2">
        <v>73</v>
      </c>
      <c r="E74" t="str">
        <f t="shared" si="3"/>
        <v>18:01</v>
      </c>
      <c r="F74" t="str">
        <f t="shared" si="4"/>
        <v>18:15</v>
      </c>
      <c r="G74" t="str">
        <f t="shared" si="5"/>
        <v>18:01 - 18:15</v>
      </c>
    </row>
    <row r="75" spans="1:7">
      <c r="A75" s="2">
        <v>74</v>
      </c>
      <c r="B75" s="3">
        <v>0.7611111111111114</v>
      </c>
      <c r="C75" s="3">
        <v>0.77083333333333404</v>
      </c>
      <c r="D75" s="2">
        <v>74</v>
      </c>
      <c r="E75" t="str">
        <f t="shared" si="3"/>
        <v>18:16</v>
      </c>
      <c r="F75" t="str">
        <f t="shared" si="4"/>
        <v>18:30</v>
      </c>
      <c r="G75" t="str">
        <f t="shared" si="5"/>
        <v>18:16 - 18:30</v>
      </c>
    </row>
    <row r="76" spans="1:7">
      <c r="A76" s="2">
        <v>75</v>
      </c>
      <c r="B76" s="3">
        <v>0.77152777777777748</v>
      </c>
      <c r="C76" s="3">
        <v>0.78125</v>
      </c>
      <c r="D76" s="2">
        <v>75</v>
      </c>
      <c r="E76" t="str">
        <f t="shared" si="3"/>
        <v>18:31</v>
      </c>
      <c r="F76" t="str">
        <f t="shared" si="4"/>
        <v>18:45</v>
      </c>
      <c r="G76" t="str">
        <f t="shared" si="5"/>
        <v>18:31 - 18:45</v>
      </c>
    </row>
    <row r="77" spans="1:7">
      <c r="A77" s="2">
        <v>76</v>
      </c>
      <c r="B77" s="3">
        <v>0.78194444444444444</v>
      </c>
      <c r="C77" s="3">
        <v>0.79166666666666696</v>
      </c>
      <c r="D77" s="2">
        <v>76</v>
      </c>
      <c r="E77" t="str">
        <f t="shared" si="3"/>
        <v>18:46</v>
      </c>
      <c r="F77" t="str">
        <f t="shared" si="4"/>
        <v>19:00</v>
      </c>
      <c r="G77" t="str">
        <f t="shared" si="5"/>
        <v>18:46 - 19:00</v>
      </c>
    </row>
    <row r="78" spans="1:7">
      <c r="A78" s="2">
        <v>77</v>
      </c>
      <c r="B78" s="3">
        <v>0.7923611111111114</v>
      </c>
      <c r="C78" s="3">
        <v>0.80208333333333404</v>
      </c>
      <c r="D78" s="2">
        <v>77</v>
      </c>
      <c r="E78" t="str">
        <f t="shared" si="3"/>
        <v>19:01</v>
      </c>
      <c r="F78" t="str">
        <f t="shared" si="4"/>
        <v>19:15</v>
      </c>
      <c r="G78" t="str">
        <f t="shared" si="5"/>
        <v>19:01 - 19:15</v>
      </c>
    </row>
    <row r="79" spans="1:7">
      <c r="A79" s="2">
        <v>78</v>
      </c>
      <c r="B79" s="3">
        <v>0.80277777777777748</v>
      </c>
      <c r="C79" s="3">
        <v>0.8125</v>
      </c>
      <c r="D79" s="2">
        <v>78</v>
      </c>
      <c r="E79" t="str">
        <f t="shared" si="3"/>
        <v>19:16</v>
      </c>
      <c r="F79" t="str">
        <f t="shared" si="4"/>
        <v>19:30</v>
      </c>
      <c r="G79" t="str">
        <f t="shared" si="5"/>
        <v>19:16 - 19:30</v>
      </c>
    </row>
    <row r="80" spans="1:7">
      <c r="A80" s="2">
        <v>79</v>
      </c>
      <c r="B80" s="3">
        <v>0.81319444444444444</v>
      </c>
      <c r="C80" s="3">
        <v>0.82291666666666696</v>
      </c>
      <c r="D80" s="2">
        <v>79</v>
      </c>
      <c r="E80" t="str">
        <f t="shared" si="3"/>
        <v>19:31</v>
      </c>
      <c r="F80" t="str">
        <f t="shared" si="4"/>
        <v>19:45</v>
      </c>
      <c r="G80" t="str">
        <f t="shared" si="5"/>
        <v>19:31 - 19:45</v>
      </c>
    </row>
    <row r="81" spans="1:7">
      <c r="A81" s="2">
        <v>80</v>
      </c>
      <c r="B81" s="3">
        <v>0.8236111111111114</v>
      </c>
      <c r="C81" s="3">
        <v>0.83333333333333404</v>
      </c>
      <c r="D81" s="2">
        <v>80</v>
      </c>
      <c r="E81" t="str">
        <f t="shared" si="3"/>
        <v>19:46</v>
      </c>
      <c r="F81" t="str">
        <f t="shared" si="4"/>
        <v>20:00</v>
      </c>
      <c r="G81" t="str">
        <f t="shared" si="5"/>
        <v>19:46 - 20:00</v>
      </c>
    </row>
    <row r="82" spans="1:7">
      <c r="A82" s="2">
        <v>81</v>
      </c>
      <c r="B82" s="3">
        <v>0.83402777777777748</v>
      </c>
      <c r="C82" s="3">
        <v>0.84375</v>
      </c>
      <c r="D82" s="2">
        <v>81</v>
      </c>
      <c r="E82" t="str">
        <f t="shared" si="3"/>
        <v>20:01</v>
      </c>
      <c r="F82" t="str">
        <f t="shared" si="4"/>
        <v>20:15</v>
      </c>
      <c r="G82" t="str">
        <f t="shared" si="5"/>
        <v>20:01 - 20:15</v>
      </c>
    </row>
    <row r="83" spans="1:7">
      <c r="A83" s="2">
        <v>82</v>
      </c>
      <c r="B83" s="3">
        <v>0.84444444444444444</v>
      </c>
      <c r="C83" s="3">
        <v>0.85416666666666696</v>
      </c>
      <c r="D83" s="2">
        <v>82</v>
      </c>
      <c r="E83" t="str">
        <f t="shared" si="3"/>
        <v>20:16</v>
      </c>
      <c r="F83" t="str">
        <f t="shared" si="4"/>
        <v>20:30</v>
      </c>
      <c r="G83" t="str">
        <f t="shared" si="5"/>
        <v>20:16 - 20:30</v>
      </c>
    </row>
    <row r="84" spans="1:7">
      <c r="A84" s="2">
        <v>83</v>
      </c>
      <c r="B84" s="3">
        <v>0.8548611111111114</v>
      </c>
      <c r="C84" s="3">
        <v>0.86458333333333404</v>
      </c>
      <c r="D84" s="2">
        <v>83</v>
      </c>
      <c r="E84" t="str">
        <f t="shared" si="3"/>
        <v>20:31</v>
      </c>
      <c r="F84" t="str">
        <f t="shared" si="4"/>
        <v>20:45</v>
      </c>
      <c r="G84" t="str">
        <f t="shared" si="5"/>
        <v>20:31 - 20:45</v>
      </c>
    </row>
    <row r="85" spans="1:7">
      <c r="A85" s="2">
        <v>84</v>
      </c>
      <c r="B85" s="3">
        <v>0.86527777777777748</v>
      </c>
      <c r="C85" s="3">
        <v>0.875</v>
      </c>
      <c r="D85" s="2">
        <v>84</v>
      </c>
      <c r="E85" t="str">
        <f t="shared" si="3"/>
        <v>20:46</v>
      </c>
      <c r="F85" t="str">
        <f t="shared" si="4"/>
        <v>21:00</v>
      </c>
      <c r="G85" t="str">
        <f t="shared" si="5"/>
        <v>20:46 - 21:00</v>
      </c>
    </row>
    <row r="86" spans="1:7">
      <c r="A86" s="2">
        <v>85</v>
      </c>
      <c r="B86" s="3">
        <v>0.87569444444444444</v>
      </c>
      <c r="C86" s="3">
        <v>0.88541666666666696</v>
      </c>
      <c r="D86" s="2">
        <v>85</v>
      </c>
      <c r="E86" t="str">
        <f t="shared" si="3"/>
        <v>21:01</v>
      </c>
      <c r="F86" t="str">
        <f t="shared" si="4"/>
        <v>21:15</v>
      </c>
      <c r="G86" t="str">
        <f t="shared" si="5"/>
        <v>21:01 - 21:15</v>
      </c>
    </row>
    <row r="87" spans="1:7">
      <c r="A87" s="2">
        <v>86</v>
      </c>
      <c r="B87" s="3">
        <v>0.8861111111111114</v>
      </c>
      <c r="C87" s="3">
        <v>0.89583333333333404</v>
      </c>
      <c r="D87" s="2">
        <v>86</v>
      </c>
      <c r="E87" t="str">
        <f t="shared" si="3"/>
        <v>21:16</v>
      </c>
      <c r="F87" t="str">
        <f t="shared" si="4"/>
        <v>21:30</v>
      </c>
      <c r="G87" t="str">
        <f t="shared" si="5"/>
        <v>21:16 - 21:30</v>
      </c>
    </row>
    <row r="88" spans="1:7">
      <c r="A88" s="2">
        <v>87</v>
      </c>
      <c r="B88" s="3">
        <v>0.89652777777777748</v>
      </c>
      <c r="C88" s="3">
        <v>0.90625</v>
      </c>
      <c r="D88" s="2">
        <v>87</v>
      </c>
      <c r="E88" t="str">
        <f t="shared" si="3"/>
        <v>21:31</v>
      </c>
      <c r="F88" t="str">
        <f t="shared" si="4"/>
        <v>21:45</v>
      </c>
      <c r="G88" t="str">
        <f t="shared" si="5"/>
        <v>21:31 - 21:45</v>
      </c>
    </row>
    <row r="89" spans="1:7">
      <c r="A89" s="2">
        <v>88</v>
      </c>
      <c r="B89" s="3">
        <v>0.90694444444444444</v>
      </c>
      <c r="C89" s="3">
        <v>0.91666666666666696</v>
      </c>
      <c r="D89" s="2">
        <v>88</v>
      </c>
      <c r="E89" t="str">
        <f t="shared" si="3"/>
        <v>21:46</v>
      </c>
      <c r="F89" t="str">
        <f t="shared" si="4"/>
        <v>22:00</v>
      </c>
      <c r="G89" t="str">
        <f t="shared" si="5"/>
        <v>21:46 - 22:00</v>
      </c>
    </row>
    <row r="90" spans="1:7">
      <c r="A90" s="2">
        <v>89</v>
      </c>
      <c r="B90" s="3">
        <v>0.9173611111111114</v>
      </c>
      <c r="C90" s="3">
        <v>0.92708333333333404</v>
      </c>
      <c r="D90" s="2">
        <v>89</v>
      </c>
      <c r="E90" t="str">
        <f t="shared" si="3"/>
        <v>22:01</v>
      </c>
      <c r="F90" t="str">
        <f t="shared" si="4"/>
        <v>22:15</v>
      </c>
      <c r="G90" t="str">
        <f t="shared" si="5"/>
        <v>22:01 - 22:15</v>
      </c>
    </row>
    <row r="91" spans="1:7">
      <c r="A91" s="2">
        <v>90</v>
      </c>
      <c r="B91" s="3">
        <v>0.92777777777777748</v>
      </c>
      <c r="C91" s="3">
        <v>0.9375</v>
      </c>
      <c r="D91" s="2">
        <v>90</v>
      </c>
      <c r="E91" t="str">
        <f t="shared" si="3"/>
        <v>22:16</v>
      </c>
      <c r="F91" t="str">
        <f t="shared" si="4"/>
        <v>22:30</v>
      </c>
      <c r="G91" t="str">
        <f t="shared" si="5"/>
        <v>22:16 - 22:30</v>
      </c>
    </row>
    <row r="92" spans="1:7">
      <c r="A92" s="2">
        <v>91</v>
      </c>
      <c r="B92" s="3">
        <v>0.93819444444444444</v>
      </c>
      <c r="C92" s="3">
        <v>0.94791666666666696</v>
      </c>
      <c r="D92" s="2">
        <v>91</v>
      </c>
      <c r="E92" t="str">
        <f t="shared" si="3"/>
        <v>22:31</v>
      </c>
      <c r="F92" t="str">
        <f t="shared" si="4"/>
        <v>22:45</v>
      </c>
      <c r="G92" t="str">
        <f t="shared" si="5"/>
        <v>22:31 - 22:45</v>
      </c>
    </row>
    <row r="93" spans="1:7">
      <c r="A93" s="2">
        <v>92</v>
      </c>
      <c r="B93" s="3">
        <v>0.9486111111111114</v>
      </c>
      <c r="C93" s="3">
        <v>0.95833333333333404</v>
      </c>
      <c r="D93" s="2">
        <v>92</v>
      </c>
      <c r="E93" t="str">
        <f t="shared" si="3"/>
        <v>22:46</v>
      </c>
      <c r="F93" t="str">
        <f t="shared" si="4"/>
        <v>23:00</v>
      </c>
      <c r="G93" t="str">
        <f t="shared" si="5"/>
        <v>22:46 - 23:00</v>
      </c>
    </row>
    <row r="94" spans="1:7">
      <c r="A94" s="2">
        <v>93</v>
      </c>
      <c r="B94" s="3">
        <v>0.95902777777777748</v>
      </c>
      <c r="C94" s="3">
        <v>0.96875</v>
      </c>
      <c r="D94" s="2">
        <v>93</v>
      </c>
      <c r="E94" t="str">
        <f t="shared" si="3"/>
        <v>23:01</v>
      </c>
      <c r="F94" t="str">
        <f t="shared" si="4"/>
        <v>23:15</v>
      </c>
      <c r="G94" t="str">
        <f t="shared" si="5"/>
        <v>23:01 - 23:15</v>
      </c>
    </row>
    <row r="95" spans="1:7">
      <c r="A95" s="2">
        <v>94</v>
      </c>
      <c r="B95" s="3">
        <v>0.96944444444444444</v>
      </c>
      <c r="C95" s="3">
        <v>0.97916666666666696</v>
      </c>
      <c r="D95" s="2">
        <v>94</v>
      </c>
      <c r="E95" t="str">
        <f t="shared" si="3"/>
        <v>23:16</v>
      </c>
      <c r="F95" t="str">
        <f t="shared" si="4"/>
        <v>23:30</v>
      </c>
      <c r="G95" t="str">
        <f t="shared" si="5"/>
        <v>23:16 - 23:30</v>
      </c>
    </row>
    <row r="96" spans="1:7">
      <c r="A96" s="2">
        <v>95</v>
      </c>
      <c r="B96" s="3">
        <v>0.9798611111111114</v>
      </c>
      <c r="C96" s="3">
        <v>0.98958333333333404</v>
      </c>
      <c r="D96" s="2">
        <v>95</v>
      </c>
      <c r="E96" t="str">
        <f t="shared" si="3"/>
        <v>23:31</v>
      </c>
      <c r="F96" t="str">
        <f t="shared" si="4"/>
        <v>23:45</v>
      </c>
      <c r="G96" t="str">
        <f t="shared" si="5"/>
        <v>23:31 - 23:45</v>
      </c>
    </row>
    <row r="97" spans="1:7">
      <c r="A97" s="2">
        <v>96</v>
      </c>
      <c r="B97" s="3">
        <v>0.99027777777777748</v>
      </c>
      <c r="C97" s="3">
        <v>1</v>
      </c>
      <c r="D97" s="2">
        <v>96</v>
      </c>
      <c r="E97" t="str">
        <f t="shared" si="3"/>
        <v>23:46</v>
      </c>
      <c r="F97" t="str">
        <f t="shared" si="4"/>
        <v>00:00</v>
      </c>
      <c r="G97" t="str">
        <f t="shared" si="5"/>
        <v>23:46 - 00:00</v>
      </c>
    </row>
    <row r="98" spans="1:7">
      <c r="B98" s="1"/>
      <c r="C98" s="1"/>
    </row>
    <row r="99" spans="1:7">
      <c r="B99" s="1"/>
      <c r="C99" s="1"/>
    </row>
    <row r="100" spans="1:7">
      <c r="B100" s="1"/>
      <c r="C100" s="1"/>
    </row>
    <row r="101" spans="1:7">
      <c r="B101" s="1"/>
      <c r="C101" s="1"/>
    </row>
    <row r="102" spans="1:7">
      <c r="B102" s="1"/>
      <c r="C102" s="1"/>
    </row>
    <row r="103" spans="1:7">
      <c r="B103" s="1"/>
      <c r="C103" s="1"/>
    </row>
    <row r="104" spans="1:7">
      <c r="B104" s="1"/>
      <c r="C104" s="1"/>
    </row>
    <row r="105" spans="1:7">
      <c r="B105" s="1"/>
      <c r="C105" s="1"/>
    </row>
    <row r="106" spans="1:7">
      <c r="B106" s="1"/>
      <c r="C106" s="1"/>
    </row>
    <row r="107" spans="1:7">
      <c r="B107" s="1"/>
      <c r="C107" s="1"/>
    </row>
    <row r="108" spans="1:7">
      <c r="B108" s="1"/>
      <c r="C108" s="1"/>
    </row>
    <row r="109" spans="1:7">
      <c r="B109" s="1"/>
      <c r="C109" s="1"/>
    </row>
    <row r="110" spans="1:7">
      <c r="B110" s="1"/>
      <c r="C110" s="1"/>
    </row>
    <row r="111" spans="1:7">
      <c r="B111" s="1"/>
      <c r="C111" s="1"/>
    </row>
    <row r="112" spans="1:7">
      <c r="B112" s="1"/>
      <c r="C112" s="1"/>
    </row>
    <row r="113" spans="2:3">
      <c r="B113" s="1"/>
      <c r="C113" s="1"/>
    </row>
    <row r="114" spans="2:3">
      <c r="B114" s="1"/>
      <c r="C114" s="1"/>
    </row>
    <row r="115" spans="2:3">
      <c r="B115" s="1"/>
      <c r="C115" s="1"/>
    </row>
    <row r="116" spans="2:3">
      <c r="B116" s="1"/>
      <c r="C116" s="1"/>
    </row>
    <row r="117" spans="2:3">
      <c r="B117" s="1"/>
      <c r="C117" s="1"/>
    </row>
    <row r="118" spans="2:3">
      <c r="B118" s="1"/>
      <c r="C118" s="1"/>
    </row>
    <row r="119" spans="2:3">
      <c r="B119" s="1"/>
      <c r="C119" s="1"/>
    </row>
    <row r="120" spans="2:3">
      <c r="B120" s="1"/>
      <c r="C120" s="1"/>
    </row>
    <row r="121" spans="2:3">
      <c r="B121" s="1"/>
      <c r="C121" s="1"/>
    </row>
    <row r="122" spans="2:3">
      <c r="B122" s="1"/>
      <c r="C122" s="1"/>
    </row>
    <row r="123" spans="2:3">
      <c r="B123" s="1"/>
      <c r="C123" s="1"/>
    </row>
    <row r="124" spans="2:3">
      <c r="B124" s="1"/>
      <c r="C124" s="1"/>
    </row>
    <row r="125" spans="2:3">
      <c r="B125" s="1"/>
      <c r="C125" s="1"/>
    </row>
    <row r="126" spans="2:3">
      <c r="B126" s="1"/>
      <c r="C126" s="1"/>
    </row>
    <row r="127" spans="2:3">
      <c r="B127" s="1"/>
      <c r="C127" s="1"/>
    </row>
    <row r="128" spans="2:3">
      <c r="B128" s="1"/>
      <c r="C128" s="1"/>
    </row>
    <row r="129" spans="2:3">
      <c r="B129" s="1"/>
      <c r="C129" s="1"/>
    </row>
    <row r="130" spans="2:3">
      <c r="B130" s="1"/>
      <c r="C130" s="1"/>
    </row>
    <row r="131" spans="2:3">
      <c r="B131" s="1"/>
      <c r="C131" s="1"/>
    </row>
    <row r="132" spans="2:3">
      <c r="B132" s="1"/>
      <c r="C132" s="1"/>
    </row>
    <row r="133" spans="2:3">
      <c r="B133" s="1"/>
      <c r="C133" s="1"/>
    </row>
    <row r="134" spans="2:3">
      <c r="B134" s="1"/>
      <c r="C134" s="1"/>
    </row>
    <row r="135" spans="2:3">
      <c r="B135" s="1"/>
      <c r="C135" s="1"/>
    </row>
    <row r="136" spans="2:3">
      <c r="B136" s="1"/>
      <c r="C136" s="1"/>
    </row>
    <row r="137" spans="2:3">
      <c r="B137" s="1"/>
      <c r="C137" s="1"/>
    </row>
    <row r="138" spans="2:3">
      <c r="B138" s="1"/>
      <c r="C138" s="1"/>
    </row>
    <row r="139" spans="2:3">
      <c r="B139" s="1"/>
      <c r="C139" s="1"/>
    </row>
    <row r="140" spans="2:3">
      <c r="B140" s="1"/>
      <c r="C140" s="1"/>
    </row>
    <row r="141" spans="2:3">
      <c r="B141" s="1"/>
      <c r="C141" s="1"/>
    </row>
    <row r="142" spans="2:3">
      <c r="B142" s="1"/>
      <c r="C142" s="1"/>
    </row>
    <row r="143" spans="2:3">
      <c r="B143" s="1"/>
      <c r="C143" s="1"/>
    </row>
    <row r="144" spans="2:3">
      <c r="B144" s="1"/>
      <c r="C144" s="1"/>
    </row>
    <row r="145" spans="2:3">
      <c r="B145" s="1"/>
      <c r="C145" s="1"/>
    </row>
    <row r="146" spans="2:3">
      <c r="B146" s="1"/>
      <c r="C146" s="1"/>
    </row>
    <row r="147" spans="2:3">
      <c r="B147" s="1"/>
      <c r="C147" s="1"/>
    </row>
    <row r="148" spans="2:3">
      <c r="B148" s="1"/>
      <c r="C148" s="1"/>
    </row>
    <row r="149" spans="2:3">
      <c r="B149" s="1"/>
      <c r="C149" s="1"/>
    </row>
    <row r="150" spans="2:3">
      <c r="B150" s="1"/>
      <c r="C150" s="1"/>
    </row>
    <row r="151" spans="2:3">
      <c r="B151" s="1"/>
      <c r="C151" s="1"/>
    </row>
    <row r="152" spans="2:3">
      <c r="B152" s="1"/>
      <c r="C152" s="1"/>
    </row>
    <row r="153" spans="2:3">
      <c r="B153" s="1"/>
      <c r="C153" s="1"/>
    </row>
    <row r="154" spans="2:3">
      <c r="B154" s="1"/>
      <c r="C154" s="1"/>
    </row>
    <row r="155" spans="2:3">
      <c r="B155" s="1"/>
      <c r="C155" s="1"/>
    </row>
    <row r="156" spans="2:3">
      <c r="B156" s="1"/>
      <c r="C156" s="1"/>
    </row>
    <row r="157" spans="2:3">
      <c r="B157" s="1"/>
      <c r="C157" s="1"/>
    </row>
    <row r="158" spans="2:3">
      <c r="B158" s="1"/>
      <c r="C158" s="1"/>
    </row>
    <row r="159" spans="2:3">
      <c r="B159" s="1"/>
      <c r="C159" s="1"/>
    </row>
    <row r="160" spans="2:3">
      <c r="B160" s="1"/>
      <c r="C160" s="1"/>
    </row>
    <row r="161" spans="2:3">
      <c r="B161" s="1"/>
      <c r="C161" s="1"/>
    </row>
    <row r="162" spans="2:3">
      <c r="B162" s="1"/>
      <c r="C162" s="1"/>
    </row>
    <row r="163" spans="2:3">
      <c r="B163" s="1"/>
      <c r="C163" s="1"/>
    </row>
    <row r="164" spans="2:3">
      <c r="B164" s="1"/>
      <c r="C164" s="1"/>
    </row>
    <row r="165" spans="2:3">
      <c r="B165" s="1"/>
      <c r="C165" s="1"/>
    </row>
    <row r="166" spans="2:3">
      <c r="B166" s="1"/>
      <c r="C166" s="1"/>
    </row>
    <row r="167" spans="2:3">
      <c r="B167" s="1"/>
      <c r="C167" s="1"/>
    </row>
    <row r="168" spans="2:3">
      <c r="B168" s="1"/>
      <c r="C168" s="1"/>
    </row>
    <row r="169" spans="2:3">
      <c r="B169" s="1"/>
      <c r="C169" s="1"/>
    </row>
    <row r="170" spans="2:3">
      <c r="B170" s="1"/>
      <c r="C170" s="1"/>
    </row>
    <row r="171" spans="2:3">
      <c r="B171" s="1"/>
      <c r="C171" s="1"/>
    </row>
    <row r="172" spans="2:3">
      <c r="B172" s="1"/>
      <c r="C172" s="1"/>
    </row>
    <row r="173" spans="2:3">
      <c r="B173" s="1"/>
      <c r="C173" s="1"/>
    </row>
    <row r="174" spans="2:3">
      <c r="B174" s="1"/>
      <c r="C174" s="1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1"/>
  <sheetViews>
    <sheetView zoomScale="85" zoomScaleNormal="85" workbookViewId="0">
      <selection activeCell="B5" sqref="B5"/>
    </sheetView>
  </sheetViews>
  <sheetFormatPr defaultColWidth="9.125" defaultRowHeight="14.25"/>
  <cols>
    <col min="1" max="1" width="9.125" style="13"/>
    <col min="2" max="2" width="94.875" style="13" bestFit="1" customWidth="1"/>
    <col min="3" max="16384" width="9.125" style="13"/>
  </cols>
  <sheetData>
    <row r="1" spans="2:13" ht="28.5">
      <c r="B1" s="69" t="s">
        <v>372</v>
      </c>
    </row>
    <row r="3" spans="2:13">
      <c r="B3" s="14"/>
    </row>
    <row r="4" spans="2:13" ht="18.75">
      <c r="B4" s="73" t="s">
        <v>396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</row>
    <row r="5" spans="2:13" ht="18">
      <c r="B5" s="58" t="s">
        <v>342</v>
      </c>
    </row>
    <row r="6" spans="2:13" ht="6.95" customHeight="1">
      <c r="B6" s="16"/>
    </row>
    <row r="7" spans="2:13" ht="18">
      <c r="B7" s="58" t="s">
        <v>343</v>
      </c>
    </row>
    <row r="8" spans="2:13">
      <c r="B8" s="15"/>
    </row>
    <row r="9" spans="2:13" ht="15">
      <c r="B9" s="17" t="s">
        <v>357</v>
      </c>
    </row>
    <row r="10" spans="2:13">
      <c r="B10" s="15" t="s">
        <v>316</v>
      </c>
    </row>
    <row r="11" spans="2:13">
      <c r="B11" s="15" t="s">
        <v>319</v>
      </c>
    </row>
    <row r="12" spans="2:13">
      <c r="B12" s="15" t="s">
        <v>322</v>
      </c>
    </row>
    <row r="13" spans="2:13">
      <c r="B13" s="15" t="s">
        <v>346</v>
      </c>
    </row>
    <row r="14" spans="2:13" ht="6.95" customHeight="1">
      <c r="B14" s="15"/>
    </row>
    <row r="15" spans="2:13" ht="15">
      <c r="B15" s="17" t="s">
        <v>358</v>
      </c>
    </row>
    <row r="16" spans="2:13">
      <c r="B16" s="15" t="s">
        <v>318</v>
      </c>
    </row>
    <row r="17" spans="2:2">
      <c r="B17" s="15" t="s">
        <v>320</v>
      </c>
    </row>
    <row r="18" spans="2:2">
      <c r="B18" s="15" t="s">
        <v>323</v>
      </c>
    </row>
    <row r="19" spans="2:2">
      <c r="B19" s="15" t="s">
        <v>365</v>
      </c>
    </row>
    <row r="20" spans="2:2" ht="6.95" customHeight="1">
      <c r="B20" s="15"/>
    </row>
    <row r="21" spans="2:2" ht="15">
      <c r="B21" s="17" t="s">
        <v>368</v>
      </c>
    </row>
    <row r="22" spans="2:2">
      <c r="B22" s="15" t="s">
        <v>317</v>
      </c>
    </row>
    <row r="23" spans="2:2">
      <c r="B23" s="15" t="s">
        <v>321</v>
      </c>
    </row>
    <row r="24" spans="2:2">
      <c r="B24" s="15" t="s">
        <v>324</v>
      </c>
    </row>
    <row r="25" spans="2:2">
      <c r="B25" s="15" t="s">
        <v>355</v>
      </c>
    </row>
    <row r="26" spans="2:2" ht="6.95" customHeight="1">
      <c r="B26" s="15"/>
    </row>
    <row r="27" spans="2:2" ht="15">
      <c r="B27" s="17" t="s">
        <v>369</v>
      </c>
    </row>
    <row r="28" spans="2:2">
      <c r="B28" s="15" t="s">
        <v>344</v>
      </c>
    </row>
    <row r="29" spans="2:2">
      <c r="B29" s="15" t="s">
        <v>345</v>
      </c>
    </row>
    <row r="30" spans="2:2">
      <c r="B30" s="15" t="s">
        <v>346</v>
      </c>
    </row>
    <row r="31" spans="2:2">
      <c r="B31" s="15" t="s">
        <v>347</v>
      </c>
    </row>
    <row r="32" spans="2:2">
      <c r="B32" s="15" t="s">
        <v>348</v>
      </c>
    </row>
    <row r="33" spans="2:2">
      <c r="B33" s="15" t="s">
        <v>359</v>
      </c>
    </row>
    <row r="34" spans="2:2">
      <c r="B34" s="15" t="s">
        <v>353</v>
      </c>
    </row>
    <row r="35" spans="2:2">
      <c r="B35" s="15" t="s">
        <v>354</v>
      </c>
    </row>
    <row r="36" spans="2:2">
      <c r="B36" s="15" t="s">
        <v>355</v>
      </c>
    </row>
    <row r="37" spans="2:2">
      <c r="B37" s="15" t="s">
        <v>363</v>
      </c>
    </row>
    <row r="38" spans="2:2" ht="6.95" customHeight="1">
      <c r="B38" s="15"/>
    </row>
    <row r="39" spans="2:2" ht="15">
      <c r="B39" s="17" t="s">
        <v>356</v>
      </c>
    </row>
    <row r="40" spans="2:2">
      <c r="B40" s="15" t="s">
        <v>360</v>
      </c>
    </row>
    <row r="41" spans="2:2">
      <c r="B41" s="15" t="s">
        <v>361</v>
      </c>
    </row>
  </sheetData>
  <mergeCells count="1">
    <mergeCell ref="B4:M4"/>
  </mergeCells>
  <phoneticPr fontId="1" type="noConversion"/>
  <hyperlinks>
    <hyperlink ref="B5" location="'DANE SUROWE'!A1" display="Dane surowe z pomiarów"/>
    <hyperlink ref="B7" location="TABOR!A1" display="Charakterystyka taboru"/>
    <hyperlink ref="B9" location="'KORDONY - pasażerowie'!A1" display="Zestawienia potoków pasażerskich na poszczególnych kordonach"/>
    <hyperlink ref="B15" location="'KORDONY - pojemność pociągów'!A1" display="Zestawienia pojemności pociągów na poszczególnych kordonach"/>
    <hyperlink ref="B21" location="'KORDONY - wykorzystanie miejsc'!A1" display="Zestawienia wykorzystania zdolności przewozowej"/>
    <hyperlink ref="B27" location="'OGÓŁEM - pomiar'!A1" display="Agregacja wyników ze wszystkich kordonów"/>
    <hyperlink ref="B39" location="'PORÓWNANIE Z KBR2010 i 2018'!C2" display="Porównanie wyników KBR 2024 do wyników z KBR 2010 oraz KBR 2018"/>
    <hyperlink ref="B10" location="'KORDONY - pasażerowie'!A4" display="LICZBA PASAŻERÓW (RZECZYWISTA) - wszystkie stacje końcowe"/>
    <hyperlink ref="B11" location="'KORDONY - pasażerowie'!A105" display="LICZBA PASAŻERÓW (RZECZYWISTA) - agregacja do kordonów"/>
    <hyperlink ref="B12" location="'KORDONY - pasażerowie'!A142" display="LICZBA PASAŻERÓW (RZECZYWISTA) - agregacja do kordonów i pełnych godzin"/>
    <hyperlink ref="B17" location="'KORDONY - pojemność pociągów'!A105" display="Zdolność przewozowa w poszczególnych kwadransach godzin szczytu"/>
    <hyperlink ref="B18" location="'KORDONY - pojemność pociągów'!A142" display="ZDOLNOŚĆ PRZEWOZOWA - agregacja do kordonów i pełnych godzin"/>
    <hyperlink ref="B19" location="'KORDONY - pojemność pociągów'!A157" display="Zdolność przewozowa na poszczególnych kordonach łącznie"/>
    <hyperlink ref="B22" location="'KORDONY - wykorzystanie miejsc'!A4" display="WYKORZYSTANIE MIEJSC W POCIĄGACH - wszystkie stacje końcowe"/>
    <hyperlink ref="B23" location="'KORDONY - wykorzystanie miejsc'!A105" display="WYKORZYSTANIE MIEJSC W POCIĄGACH - agregacja do kordonów"/>
    <hyperlink ref="B24" location="'KORDONY - wykorzystanie miejsc'!A142" display="WYKORZYSTANIE MIEJSC W POCIĄGACH - agregacja do kordonów i pełnych godzin"/>
    <hyperlink ref="B28" location="'OGÓŁEM - pomiar'!A4" display="Liczba pasażerów w poszczególnych kwadransach godzin szczytu"/>
    <hyperlink ref="B29" location="'OGÓŁEM - pomiar'!A40" display="Liczba pasażerów w poszczególnych godzinach pomiaru"/>
    <hyperlink ref="B30" location="'OGÓŁEM - pomiar'!A52" display="Liczba pasażerów na poszczególnych kordonach łącznie"/>
    <hyperlink ref="B31" location="'OGÓŁEM - pomiar'!G4" display="Zdolność przewozowa w poszczególnych kwadransach godzin szczytu"/>
    <hyperlink ref="B32" location="'OGÓŁEM - pomiar'!G40" display="Zdolność przewozowa w poszczególnych godzinach pomiaru"/>
    <hyperlink ref="B33" location="'OGÓŁEM - pomiar'!G52" display="Zdolność przewozowa w całym okresie pomiarów"/>
    <hyperlink ref="B34" location="'OGÓŁEM - pomiar'!M4" display="Wykorzystanie zdolności przewozowej w poszczególnych kwadransach godzin szczytu"/>
    <hyperlink ref="B35" location="'OGÓŁEM - pomiar'!M40" display="Wykorzystanie zdolności przewozowej w poszczególnych godzinach pomiaru"/>
    <hyperlink ref="B36" location="'OGÓŁEM - pomiar'!M52" display="Wykorzystanie zdolności przewozowej na poszczególnych kordonach łącznie"/>
    <hyperlink ref="B40" location="'PORÓWNANIE Z KBR2010 i 2018'!C4" display="Porównanie do wyników KBR 2010"/>
    <hyperlink ref="B41" location="'PORÓWNANIE Z KBR2010 i 2018'!C34" display="Porównanie do wyników KBR 2018"/>
    <hyperlink ref="B37" location="'OGÓŁEM - pomiar'!A60" display="Wyznaczenie godzin szczytu"/>
    <hyperlink ref="B13" location="'KORDONY - pasażerowie'!A157" display="Liczba pasażerów na poszczególnych kordonach łącznie"/>
    <hyperlink ref="B16" location="'KORDONY - pojemność pociągów'!A4" display="ZDOLNOŚĆ PRZEWOZOWA - wszystkie stacje końcowe"/>
    <hyperlink ref="B25" location="'KORDONY - wykorzystanie miejsc'!A157" display="Wykorzystanie zdolności przewozowej na poszczególnych kordonach łącznie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05496"/>
  </sheetPr>
  <dimension ref="A1:U222"/>
  <sheetViews>
    <sheetView workbookViewId="0">
      <pane ySplit="4" topLeftCell="A6" activePane="bottomLeft" state="frozen"/>
      <selection pane="bottomLeft" sqref="A1:C1"/>
    </sheetView>
  </sheetViews>
  <sheetFormatPr defaultColWidth="9.125" defaultRowHeight="12"/>
  <cols>
    <col min="1" max="1" width="11.875" style="25" bestFit="1" customWidth="1"/>
    <col min="2" max="2" width="19.875" style="25" bestFit="1" customWidth="1"/>
    <col min="3" max="3" width="29.125" style="25" bestFit="1" customWidth="1"/>
    <col min="4" max="4" width="16.25" style="25" bestFit="1" customWidth="1"/>
    <col min="5" max="5" width="17.75" style="25" bestFit="1" customWidth="1"/>
    <col min="6" max="7" width="14.875" style="25" bestFit="1" customWidth="1"/>
    <col min="8" max="8" width="38" style="25" bestFit="1" customWidth="1"/>
    <col min="9" max="9" width="17.75" style="26" bestFit="1" customWidth="1"/>
    <col min="10" max="10" width="18.375" style="26" bestFit="1" customWidth="1"/>
    <col min="11" max="11" width="14.875" style="26" bestFit="1" customWidth="1"/>
    <col min="12" max="12" width="18.625" style="26" bestFit="1" customWidth="1"/>
    <col min="13" max="13" width="18.625" style="26" customWidth="1"/>
    <col min="14" max="14" width="18.125" style="26" customWidth="1"/>
    <col min="15" max="16" width="15" style="26" customWidth="1"/>
    <col min="17" max="17" width="11.75" style="25" bestFit="1" customWidth="1"/>
    <col min="18" max="20" width="9.125" style="25"/>
    <col min="21" max="21" width="9.125" style="31"/>
    <col min="22" max="16384" width="9.125" style="25"/>
  </cols>
  <sheetData>
    <row r="1" spans="1:21">
      <c r="A1" s="74" t="s">
        <v>394</v>
      </c>
      <c r="B1" s="74"/>
      <c r="C1" s="74"/>
      <c r="I1" s="25"/>
      <c r="J1" s="25"/>
    </row>
    <row r="3" spans="1:21">
      <c r="A3" s="39" t="s">
        <v>395</v>
      </c>
    </row>
    <row r="4" spans="1:21" ht="24">
      <c r="A4" s="35" t="s">
        <v>18</v>
      </c>
      <c r="B4" s="35" t="s">
        <v>19</v>
      </c>
      <c r="C4" s="35" t="s">
        <v>20</v>
      </c>
      <c r="D4" s="35" t="s">
        <v>21</v>
      </c>
      <c r="E4" s="35" t="s">
        <v>22</v>
      </c>
      <c r="F4" s="35" t="s">
        <v>23</v>
      </c>
      <c r="G4" s="35" t="s">
        <v>25</v>
      </c>
      <c r="H4" s="35" t="s">
        <v>24</v>
      </c>
      <c r="I4" s="35" t="s">
        <v>168</v>
      </c>
      <c r="J4" s="35" t="s">
        <v>169</v>
      </c>
      <c r="K4" s="35" t="s">
        <v>197</v>
      </c>
      <c r="L4" s="35" t="s">
        <v>187</v>
      </c>
      <c r="M4" s="35" t="s">
        <v>308</v>
      </c>
      <c r="N4" s="35" t="s">
        <v>170</v>
      </c>
      <c r="O4" s="35" t="s">
        <v>194</v>
      </c>
      <c r="P4" s="35" t="s">
        <v>189</v>
      </c>
      <c r="Q4" s="35" t="s">
        <v>172</v>
      </c>
      <c r="R4" s="35" t="s">
        <v>183</v>
      </c>
      <c r="S4" s="35" t="s">
        <v>298</v>
      </c>
      <c r="T4" s="26"/>
      <c r="U4" s="32"/>
    </row>
    <row r="5" spans="1:21">
      <c r="A5" s="27" t="s">
        <v>0</v>
      </c>
      <c r="B5" s="28" t="s">
        <v>1</v>
      </c>
      <c r="C5" s="28" t="s">
        <v>2</v>
      </c>
      <c r="D5" s="29">
        <v>0.26319444444444445</v>
      </c>
      <c r="E5" s="29">
        <v>0.26458333333333334</v>
      </c>
      <c r="F5" s="30" t="s">
        <v>26</v>
      </c>
      <c r="G5" s="28">
        <v>76212</v>
      </c>
      <c r="H5" s="28" t="s">
        <v>28</v>
      </c>
      <c r="I5" s="59">
        <v>0.26527777777777778</v>
      </c>
      <c r="J5" s="59">
        <v>0.2673611111111111</v>
      </c>
      <c r="K5" s="30" t="str">
        <f>LEFT(TEXT(J5,"gg:mm"),2)</f>
        <v>06</v>
      </c>
      <c r="L5" s="30" t="str">
        <f>VLOOKUP(VLOOKUP(J5,kwadranse!$B$2:$D$97,3,1),kwadranse!$D$2:$G$97,4,0)</f>
        <v>06:16 - 06:30</v>
      </c>
      <c r="M5" s="30" t="s">
        <v>309</v>
      </c>
      <c r="N5" s="30" t="s">
        <v>95</v>
      </c>
      <c r="O5" s="60">
        <v>241</v>
      </c>
      <c r="P5" s="61">
        <f>O5/VLOOKUP(N5,TABOR!$A$5:$D$20,4,0)</f>
        <v>0.55787037037037035</v>
      </c>
      <c r="Q5" s="62">
        <v>45426</v>
      </c>
      <c r="R5" s="36">
        <v>356</v>
      </c>
      <c r="S5" s="36">
        <f>VLOOKUP(N5,TABOR!$A$5:$D$20,4,0)</f>
        <v>432</v>
      </c>
    </row>
    <row r="6" spans="1:21">
      <c r="A6" s="27" t="s">
        <v>0</v>
      </c>
      <c r="B6" s="28" t="s">
        <v>2</v>
      </c>
      <c r="C6" s="28" t="s">
        <v>1</v>
      </c>
      <c r="D6" s="29">
        <v>0.28333333333333333</v>
      </c>
      <c r="E6" s="29">
        <v>0.28472222222222221</v>
      </c>
      <c r="F6" s="30" t="s">
        <v>26</v>
      </c>
      <c r="G6" s="28">
        <v>67921</v>
      </c>
      <c r="H6" s="28" t="s">
        <v>29</v>
      </c>
      <c r="I6" s="59">
        <v>0.28333333333333333</v>
      </c>
      <c r="J6" s="59">
        <v>0.28472222222222221</v>
      </c>
      <c r="K6" s="30" t="str">
        <f t="shared" ref="K6:K69" si="0">LEFT(TEXT(J6,"gg:mm"),2)</f>
        <v>06</v>
      </c>
      <c r="L6" s="30" t="str">
        <f>VLOOKUP(VLOOKUP(J6,kwadranse!$B$2:$D$97,3,1),kwadranse!$D$2:$G$97,4,0)</f>
        <v>06:46 - 07:00</v>
      </c>
      <c r="M6" s="30" t="s">
        <v>310</v>
      </c>
      <c r="N6" s="30" t="s">
        <v>171</v>
      </c>
      <c r="O6" s="60">
        <v>30</v>
      </c>
      <c r="P6" s="61">
        <f>O6/VLOOKUP(N6,TABOR!$A$5:$D$20,4,0)</f>
        <v>3.4722222222222224E-2</v>
      </c>
      <c r="Q6" s="62">
        <v>45426</v>
      </c>
      <c r="R6" s="36">
        <v>356</v>
      </c>
      <c r="S6" s="36">
        <f>VLOOKUP(N6,TABOR!$A$5:$D$20,4,0)</f>
        <v>864</v>
      </c>
    </row>
    <row r="7" spans="1:21">
      <c r="A7" s="27" t="s">
        <v>0</v>
      </c>
      <c r="B7" s="28" t="s">
        <v>1</v>
      </c>
      <c r="C7" s="28" t="s">
        <v>2</v>
      </c>
      <c r="D7" s="29">
        <v>0.30694444444444446</v>
      </c>
      <c r="E7" s="29">
        <v>0.30833333333333335</v>
      </c>
      <c r="F7" s="30" t="s">
        <v>26</v>
      </c>
      <c r="G7" s="28">
        <v>76930</v>
      </c>
      <c r="H7" s="28" t="s">
        <v>30</v>
      </c>
      <c r="I7" s="59">
        <v>0.30902777777777779</v>
      </c>
      <c r="J7" s="59">
        <v>0.31111111111111112</v>
      </c>
      <c r="K7" s="30" t="str">
        <f t="shared" si="0"/>
        <v>07</v>
      </c>
      <c r="L7" s="30" t="str">
        <f>VLOOKUP(VLOOKUP(J7,kwadranse!$B$2:$D$97,3,1),kwadranse!$D$2:$G$97,4,0)</f>
        <v>07:16 - 07:30</v>
      </c>
      <c r="M7" s="30" t="s">
        <v>309</v>
      </c>
      <c r="N7" s="30" t="s">
        <v>95</v>
      </c>
      <c r="O7" s="60">
        <v>286</v>
      </c>
      <c r="P7" s="61">
        <f>O7/VLOOKUP(N7,TABOR!$A$5:$D$20,4,0)</f>
        <v>0.66203703703703709</v>
      </c>
      <c r="Q7" s="62">
        <v>45426</v>
      </c>
      <c r="R7" s="36">
        <v>356</v>
      </c>
      <c r="S7" s="36">
        <f>VLOOKUP(N7,TABOR!$A$5:$D$20,4,0)</f>
        <v>432</v>
      </c>
    </row>
    <row r="8" spans="1:21">
      <c r="A8" s="27" t="s">
        <v>0</v>
      </c>
      <c r="B8" s="28" t="s">
        <v>2</v>
      </c>
      <c r="C8" s="28" t="s">
        <v>1</v>
      </c>
      <c r="D8" s="29">
        <v>0.31527777777777777</v>
      </c>
      <c r="E8" s="29">
        <v>0.31666666666666665</v>
      </c>
      <c r="F8" s="30" t="s">
        <v>27</v>
      </c>
      <c r="G8" s="28">
        <v>60629</v>
      </c>
      <c r="H8" s="28" t="s">
        <v>31</v>
      </c>
      <c r="I8" s="59">
        <v>0.31527777777777777</v>
      </c>
      <c r="J8" s="59">
        <v>0.31666666666666665</v>
      </c>
      <c r="K8" s="30" t="str">
        <f t="shared" si="0"/>
        <v>07</v>
      </c>
      <c r="L8" s="30" t="str">
        <f>VLOOKUP(VLOOKUP(J8,kwadranse!$B$2:$D$97,3,1),kwadranse!$D$2:$G$97,4,0)</f>
        <v>07:31 - 07:45</v>
      </c>
      <c r="M8" s="30" t="s">
        <v>310</v>
      </c>
      <c r="N8" s="30" t="s">
        <v>96</v>
      </c>
      <c r="O8" s="60">
        <v>38</v>
      </c>
      <c r="P8" s="61">
        <f>O8/VLOOKUP(N8,TABOR!$A$5:$D$20,4,0)</f>
        <v>7.1698113207547168E-2</v>
      </c>
      <c r="Q8" s="62">
        <v>45426</v>
      </c>
      <c r="R8" s="36">
        <v>356</v>
      </c>
      <c r="S8" s="36">
        <f>VLOOKUP(N8,TABOR!$A$5:$D$20,4,0)</f>
        <v>530</v>
      </c>
    </row>
    <row r="9" spans="1:21">
      <c r="A9" s="27" t="s">
        <v>0</v>
      </c>
      <c r="B9" s="28" t="s">
        <v>2</v>
      </c>
      <c r="C9" s="28" t="s">
        <v>1</v>
      </c>
      <c r="D9" s="29">
        <v>0.26527777777777778</v>
      </c>
      <c r="E9" s="29">
        <v>0.26666666666666666</v>
      </c>
      <c r="F9" s="30" t="s">
        <v>27</v>
      </c>
      <c r="G9" s="28">
        <v>60623</v>
      </c>
      <c r="H9" s="28" t="s">
        <v>32</v>
      </c>
      <c r="I9" s="59">
        <v>0.26666666666666666</v>
      </c>
      <c r="J9" s="59">
        <v>0.26805555555555555</v>
      </c>
      <c r="K9" s="30" t="str">
        <f t="shared" si="0"/>
        <v>06</v>
      </c>
      <c r="L9" s="30" t="str">
        <f>VLOOKUP(VLOOKUP(J9,kwadranse!$B$2:$D$97,3,1),kwadranse!$D$2:$G$97,4,0)</f>
        <v>06:16 - 06:30</v>
      </c>
      <c r="M9" s="30" t="s">
        <v>310</v>
      </c>
      <c r="N9" s="30" t="s">
        <v>173</v>
      </c>
      <c r="O9" s="60">
        <v>32</v>
      </c>
      <c r="P9" s="61">
        <f>O9/VLOOKUP(N9,TABOR!$A$5:$D$20,4,0)</f>
        <v>6.9868995633187769E-2</v>
      </c>
      <c r="Q9" s="62">
        <v>45426</v>
      </c>
      <c r="R9" s="36">
        <v>356</v>
      </c>
      <c r="S9" s="36">
        <f>VLOOKUP(N9,TABOR!$A$5:$D$20,4,0)</f>
        <v>458</v>
      </c>
    </row>
    <row r="10" spans="1:21">
      <c r="A10" s="27" t="s">
        <v>0</v>
      </c>
      <c r="B10" s="28" t="s">
        <v>1</v>
      </c>
      <c r="C10" s="28" t="s">
        <v>2</v>
      </c>
      <c r="D10" s="29">
        <v>0.28402777777777777</v>
      </c>
      <c r="E10" s="29">
        <v>0.28611111111111109</v>
      </c>
      <c r="F10" s="30" t="s">
        <v>26</v>
      </c>
      <c r="G10" s="28">
        <v>76924</v>
      </c>
      <c r="H10" s="28" t="s">
        <v>28</v>
      </c>
      <c r="I10" s="59">
        <v>0.28402777777777777</v>
      </c>
      <c r="J10" s="59">
        <v>0.28611111111111109</v>
      </c>
      <c r="K10" s="30" t="str">
        <f t="shared" si="0"/>
        <v>06</v>
      </c>
      <c r="L10" s="30" t="str">
        <f>VLOOKUP(VLOOKUP(J10,kwadranse!$B$2:$D$97,3,1),kwadranse!$D$2:$G$97,4,0)</f>
        <v>06:46 - 07:00</v>
      </c>
      <c r="M10" s="30" t="s">
        <v>309</v>
      </c>
      <c r="N10" s="30" t="s">
        <v>95</v>
      </c>
      <c r="O10" s="60">
        <v>314</v>
      </c>
      <c r="P10" s="61">
        <f>O10/VLOOKUP(N10,TABOR!$A$5:$D$20,4,0)</f>
        <v>0.72685185185185186</v>
      </c>
      <c r="Q10" s="62">
        <v>45426</v>
      </c>
      <c r="R10" s="36">
        <v>356</v>
      </c>
      <c r="S10" s="36">
        <f>VLOOKUP(N10,TABOR!$A$5:$D$20,4,0)</f>
        <v>432</v>
      </c>
    </row>
    <row r="11" spans="1:21">
      <c r="A11" s="27" t="s">
        <v>0</v>
      </c>
      <c r="B11" s="28" t="s">
        <v>1</v>
      </c>
      <c r="C11" s="28" t="s">
        <v>2</v>
      </c>
      <c r="D11" s="29">
        <v>0.32430555555555557</v>
      </c>
      <c r="E11" s="29">
        <v>0.32569444444444445</v>
      </c>
      <c r="F11" s="30" t="s">
        <v>27</v>
      </c>
      <c r="G11" s="28">
        <v>69616</v>
      </c>
      <c r="H11" s="28" t="s">
        <v>33</v>
      </c>
      <c r="I11" s="59">
        <v>0.32500000000000001</v>
      </c>
      <c r="J11" s="59">
        <v>0.32708333333333334</v>
      </c>
      <c r="K11" s="30" t="str">
        <f t="shared" si="0"/>
        <v>07</v>
      </c>
      <c r="L11" s="30" t="str">
        <f>VLOOKUP(VLOOKUP(J11,kwadranse!$B$2:$D$97,3,1),kwadranse!$D$2:$G$97,4,0)</f>
        <v>07:46 - 08:00</v>
      </c>
      <c r="M11" s="30" t="s">
        <v>309</v>
      </c>
      <c r="N11" s="30" t="s">
        <v>173</v>
      </c>
      <c r="O11" s="60">
        <v>444</v>
      </c>
      <c r="P11" s="61">
        <f>O11/VLOOKUP(N11,TABOR!$A$5:$D$20,4,0)</f>
        <v>0.96943231441048039</v>
      </c>
      <c r="Q11" s="62">
        <v>45426</v>
      </c>
      <c r="R11" s="36">
        <v>356</v>
      </c>
      <c r="S11" s="36">
        <f>VLOOKUP(N11,TABOR!$A$5:$D$20,4,0)</f>
        <v>458</v>
      </c>
    </row>
    <row r="12" spans="1:21">
      <c r="A12" s="27" t="s">
        <v>0</v>
      </c>
      <c r="B12" s="28" t="s">
        <v>2</v>
      </c>
      <c r="C12" s="28" t="s">
        <v>1</v>
      </c>
      <c r="D12" s="29">
        <v>0.35555555555555557</v>
      </c>
      <c r="E12" s="29">
        <v>0.35694444444444445</v>
      </c>
      <c r="F12" s="30" t="s">
        <v>27</v>
      </c>
      <c r="G12" s="28">
        <v>60635</v>
      </c>
      <c r="H12" s="28" t="s">
        <v>31</v>
      </c>
      <c r="I12" s="59">
        <v>0.35694444444444445</v>
      </c>
      <c r="J12" s="59">
        <v>0.35902777777777778</v>
      </c>
      <c r="K12" s="30" t="str">
        <f t="shared" si="0"/>
        <v>08</v>
      </c>
      <c r="L12" s="30" t="str">
        <f>VLOOKUP(VLOOKUP(J12,kwadranse!$B$2:$D$97,3,1),kwadranse!$D$2:$G$97,4,0)</f>
        <v>08:31 - 08:45</v>
      </c>
      <c r="M12" s="30" t="s">
        <v>310</v>
      </c>
      <c r="N12" s="30" t="s">
        <v>174</v>
      </c>
      <c r="O12" s="60">
        <v>31</v>
      </c>
      <c r="P12" s="61">
        <f>O12/VLOOKUP(N12,TABOR!$A$5:$D$20,4,0)</f>
        <v>5.7513914656771803E-2</v>
      </c>
      <c r="Q12" s="62">
        <v>45426</v>
      </c>
      <c r="R12" s="36">
        <v>356</v>
      </c>
      <c r="S12" s="36">
        <f>VLOOKUP(N12,TABOR!$A$5:$D$20,4,0)</f>
        <v>539</v>
      </c>
    </row>
    <row r="13" spans="1:21">
      <c r="A13" s="27" t="s">
        <v>0</v>
      </c>
      <c r="B13" s="28" t="s">
        <v>2</v>
      </c>
      <c r="C13" s="28" t="s">
        <v>1</v>
      </c>
      <c r="D13" s="29">
        <v>0.61111111111111116</v>
      </c>
      <c r="E13" s="29">
        <v>0.61250000000000004</v>
      </c>
      <c r="F13" s="30" t="s">
        <v>27</v>
      </c>
      <c r="G13" s="28">
        <v>60651</v>
      </c>
      <c r="H13" s="28" t="s">
        <v>34</v>
      </c>
      <c r="I13" s="59">
        <v>0.61111111111111105</v>
      </c>
      <c r="J13" s="59">
        <v>0.61249999999999993</v>
      </c>
      <c r="K13" s="30" t="str">
        <f t="shared" si="0"/>
        <v>14</v>
      </c>
      <c r="L13" s="30" t="str">
        <f>VLOOKUP(VLOOKUP(J13,kwadranse!$B$2:$D$97,3,1),kwadranse!$D$2:$G$97,4,0)</f>
        <v>14:31 - 14:45</v>
      </c>
      <c r="M13" s="30" t="s">
        <v>310</v>
      </c>
      <c r="N13" s="30" t="s">
        <v>94</v>
      </c>
      <c r="O13" s="60">
        <v>267</v>
      </c>
      <c r="P13" s="61">
        <f>O13/VLOOKUP(N13,TABOR!$A$5:$D$20,4,0)</f>
        <v>0.58296943231441045</v>
      </c>
      <c r="Q13" s="62">
        <v>45426</v>
      </c>
      <c r="R13" s="36">
        <v>356</v>
      </c>
      <c r="S13" s="36">
        <f>VLOOKUP(N13,TABOR!$A$5:$D$20,4,0)</f>
        <v>458</v>
      </c>
    </row>
    <row r="14" spans="1:21">
      <c r="A14" s="27" t="s">
        <v>0</v>
      </c>
      <c r="B14" s="28" t="s">
        <v>1</v>
      </c>
      <c r="C14" s="28" t="s">
        <v>2</v>
      </c>
      <c r="D14" s="29">
        <v>0.64375000000000004</v>
      </c>
      <c r="E14" s="29">
        <v>0.64513888888888893</v>
      </c>
      <c r="F14" s="30" t="s">
        <v>27</v>
      </c>
      <c r="G14" s="28">
        <v>69638</v>
      </c>
      <c r="H14" s="28" t="s">
        <v>35</v>
      </c>
      <c r="I14" s="59">
        <v>0.64374999999999993</v>
      </c>
      <c r="J14" s="59">
        <v>0.64513888888888882</v>
      </c>
      <c r="K14" s="30" t="str">
        <f t="shared" si="0"/>
        <v>15</v>
      </c>
      <c r="L14" s="30" t="str">
        <f>VLOOKUP(VLOOKUP(J14,kwadranse!$B$2:$D$97,3,1),kwadranse!$D$2:$G$97,4,0)</f>
        <v>15:16 - 15:30</v>
      </c>
      <c r="M14" s="30" t="s">
        <v>309</v>
      </c>
      <c r="N14" s="30" t="s">
        <v>96</v>
      </c>
      <c r="O14" s="60">
        <v>71</v>
      </c>
      <c r="P14" s="61">
        <f>O14/VLOOKUP(N14,TABOR!$A$5:$D$20,4,0)</f>
        <v>0.13396226415094339</v>
      </c>
      <c r="Q14" s="62">
        <v>45426</v>
      </c>
      <c r="R14" s="36">
        <v>356</v>
      </c>
      <c r="S14" s="36">
        <f>VLOOKUP(N14,TABOR!$A$5:$D$20,4,0)</f>
        <v>530</v>
      </c>
    </row>
    <row r="15" spans="1:21">
      <c r="A15" s="27" t="s">
        <v>0</v>
      </c>
      <c r="B15" s="28" t="s">
        <v>2</v>
      </c>
      <c r="C15" s="28" t="s">
        <v>1</v>
      </c>
      <c r="D15" s="29">
        <v>0.66388888888888886</v>
      </c>
      <c r="E15" s="29">
        <v>0.66527777777777775</v>
      </c>
      <c r="F15" s="30" t="s">
        <v>26</v>
      </c>
      <c r="G15" s="28">
        <v>67931</v>
      </c>
      <c r="H15" s="28" t="s">
        <v>36</v>
      </c>
      <c r="I15" s="59">
        <v>0.66319444444444442</v>
      </c>
      <c r="J15" s="59">
        <v>0.66527777777777775</v>
      </c>
      <c r="K15" s="30" t="str">
        <f t="shared" si="0"/>
        <v>15</v>
      </c>
      <c r="L15" s="30" t="str">
        <f>VLOOKUP(VLOOKUP(J15,kwadranse!$B$2:$D$97,3,1),kwadranse!$D$2:$G$97,4,0)</f>
        <v>15:46 - 16:00</v>
      </c>
      <c r="M15" s="30" t="s">
        <v>310</v>
      </c>
      <c r="N15" s="30" t="s">
        <v>171</v>
      </c>
      <c r="O15" s="60">
        <v>262</v>
      </c>
      <c r="P15" s="61">
        <f>O15/VLOOKUP(N15,TABOR!$A$5:$D$20,4,0)</f>
        <v>0.30324074074074076</v>
      </c>
      <c r="Q15" s="62">
        <v>45426</v>
      </c>
      <c r="R15" s="36">
        <v>356</v>
      </c>
      <c r="S15" s="36">
        <f>VLOOKUP(N15,TABOR!$A$5:$D$20,4,0)</f>
        <v>864</v>
      </c>
    </row>
    <row r="16" spans="1:21">
      <c r="A16" s="27" t="s">
        <v>0</v>
      </c>
      <c r="B16" s="28" t="s">
        <v>1</v>
      </c>
      <c r="C16" s="28" t="s">
        <v>2</v>
      </c>
      <c r="D16" s="29">
        <v>0.68680555555555556</v>
      </c>
      <c r="E16" s="29">
        <v>0.6875</v>
      </c>
      <c r="F16" s="30" t="s">
        <v>27</v>
      </c>
      <c r="G16" s="28">
        <v>69640</v>
      </c>
      <c r="H16" s="28" t="s">
        <v>37</v>
      </c>
      <c r="I16" s="59">
        <v>0.68611111111111101</v>
      </c>
      <c r="J16" s="59">
        <v>0.6875</v>
      </c>
      <c r="K16" s="30" t="str">
        <f t="shared" si="0"/>
        <v>16</v>
      </c>
      <c r="L16" s="30" t="str">
        <f>VLOOKUP(VLOOKUP(J16,kwadranse!$B$2:$D$97,3,1),kwadranse!$D$2:$G$97,4,0)</f>
        <v>16:16 - 16:30</v>
      </c>
      <c r="M16" s="30" t="s">
        <v>309</v>
      </c>
      <c r="N16" s="30" t="s">
        <v>94</v>
      </c>
      <c r="O16" s="60">
        <v>35</v>
      </c>
      <c r="P16" s="61">
        <f>O16/VLOOKUP(N16,TABOR!$A$5:$D$20,4,0)</f>
        <v>7.6419213973799124E-2</v>
      </c>
      <c r="Q16" s="62">
        <v>45426</v>
      </c>
      <c r="R16" s="36">
        <v>356</v>
      </c>
      <c r="S16" s="36">
        <f>VLOOKUP(N16,TABOR!$A$5:$D$20,4,0)</f>
        <v>458</v>
      </c>
    </row>
    <row r="17" spans="1:19">
      <c r="A17" s="27" t="s">
        <v>0</v>
      </c>
      <c r="B17" s="28" t="s">
        <v>2</v>
      </c>
      <c r="C17" s="28" t="s">
        <v>1</v>
      </c>
      <c r="D17" s="29">
        <v>0.71736111111111112</v>
      </c>
      <c r="E17" s="29">
        <v>0.71875</v>
      </c>
      <c r="F17" s="30" t="s">
        <v>26</v>
      </c>
      <c r="G17" s="28">
        <v>67901</v>
      </c>
      <c r="H17" s="28" t="s">
        <v>38</v>
      </c>
      <c r="I17" s="59">
        <v>0.72361111111111109</v>
      </c>
      <c r="J17" s="59">
        <v>0.72499999999999998</v>
      </c>
      <c r="K17" s="30" t="str">
        <f t="shared" si="0"/>
        <v>17</v>
      </c>
      <c r="L17" s="30" t="str">
        <f>VLOOKUP(VLOOKUP(J17,kwadranse!$B$2:$D$97,3,1),kwadranse!$D$2:$G$97,4,0)</f>
        <v>17:16 - 17:30</v>
      </c>
      <c r="M17" s="30" t="s">
        <v>310</v>
      </c>
      <c r="N17" s="30" t="s">
        <v>171</v>
      </c>
      <c r="O17" s="60">
        <v>299</v>
      </c>
      <c r="P17" s="61">
        <f>O17/VLOOKUP(N17,TABOR!$A$5:$D$20,4,0)</f>
        <v>0.34606481481481483</v>
      </c>
      <c r="Q17" s="62">
        <v>45426</v>
      </c>
      <c r="R17" s="36">
        <v>356</v>
      </c>
      <c r="S17" s="36">
        <f>VLOOKUP(N17,TABOR!$A$5:$D$20,4,0)</f>
        <v>864</v>
      </c>
    </row>
    <row r="18" spans="1:19">
      <c r="A18" s="27" t="s">
        <v>0</v>
      </c>
      <c r="B18" s="28" t="s">
        <v>1</v>
      </c>
      <c r="C18" s="28" t="s">
        <v>2</v>
      </c>
      <c r="D18" s="29">
        <v>0.75</v>
      </c>
      <c r="E18" s="29">
        <v>0.75138888888888888</v>
      </c>
      <c r="F18" s="30" t="s">
        <v>27</v>
      </c>
      <c r="G18" s="28">
        <v>69648</v>
      </c>
      <c r="H18" s="28" t="s">
        <v>35</v>
      </c>
      <c r="I18" s="59">
        <v>0.75</v>
      </c>
      <c r="J18" s="59">
        <v>0.75138888888888899</v>
      </c>
      <c r="K18" s="30" t="str">
        <f t="shared" si="0"/>
        <v>18</v>
      </c>
      <c r="L18" s="30" t="str">
        <f>VLOOKUP(VLOOKUP(J18,kwadranse!$B$2:$D$97,3,1),kwadranse!$D$2:$G$97,4,0)</f>
        <v>18:01 - 18:15</v>
      </c>
      <c r="M18" s="30" t="s">
        <v>309</v>
      </c>
      <c r="N18" s="30" t="s">
        <v>94</v>
      </c>
      <c r="O18" s="60">
        <v>47</v>
      </c>
      <c r="P18" s="61">
        <f>O18/VLOOKUP(N18,TABOR!$A$5:$D$20,4,0)</f>
        <v>0.10262008733624454</v>
      </c>
      <c r="Q18" s="62">
        <v>45426</v>
      </c>
      <c r="R18" s="36">
        <v>356</v>
      </c>
      <c r="S18" s="36">
        <f>VLOOKUP(N18,TABOR!$A$5:$D$20,4,0)</f>
        <v>458</v>
      </c>
    </row>
    <row r="19" spans="1:19">
      <c r="A19" s="27" t="s">
        <v>0</v>
      </c>
      <c r="B19" s="28" t="s">
        <v>1</v>
      </c>
      <c r="C19" s="28" t="s">
        <v>2</v>
      </c>
      <c r="D19" s="29">
        <v>0.61736111111111114</v>
      </c>
      <c r="E19" s="29">
        <v>0.61875000000000002</v>
      </c>
      <c r="F19" s="30" t="s">
        <v>26</v>
      </c>
      <c r="G19" s="28">
        <v>76936</v>
      </c>
      <c r="H19" s="28" t="s">
        <v>39</v>
      </c>
      <c r="I19" s="59">
        <v>0.61736111111111114</v>
      </c>
      <c r="J19" s="59">
        <v>0.61875000000000002</v>
      </c>
      <c r="K19" s="30" t="str">
        <f t="shared" si="0"/>
        <v>14</v>
      </c>
      <c r="L19" s="30" t="str">
        <f>VLOOKUP(VLOOKUP(J19,kwadranse!$B$2:$D$97,3,1),kwadranse!$D$2:$G$97,4,0)</f>
        <v>14:46 - 15:00</v>
      </c>
      <c r="M19" s="30" t="s">
        <v>309</v>
      </c>
      <c r="N19" s="30" t="s">
        <v>95</v>
      </c>
      <c r="O19" s="60">
        <v>101</v>
      </c>
      <c r="P19" s="61">
        <f>O19/VLOOKUP(N19,TABOR!$A$5:$D$20,4,0)</f>
        <v>0.23379629629629631</v>
      </c>
      <c r="Q19" s="62">
        <v>45426</v>
      </c>
      <c r="R19" s="36">
        <v>356</v>
      </c>
      <c r="S19" s="36">
        <f>VLOOKUP(N19,TABOR!$A$5:$D$20,4,0)</f>
        <v>432</v>
      </c>
    </row>
    <row r="20" spans="1:19">
      <c r="A20" s="27" t="s">
        <v>0</v>
      </c>
      <c r="B20" s="28" t="s">
        <v>2</v>
      </c>
      <c r="C20" s="28" t="s">
        <v>1</v>
      </c>
      <c r="D20" s="29">
        <v>0.64166666666666672</v>
      </c>
      <c r="E20" s="29">
        <v>0.6430555555555556</v>
      </c>
      <c r="F20" s="30" t="s">
        <v>26</v>
      </c>
      <c r="G20" s="28">
        <v>66631</v>
      </c>
      <c r="H20" s="28" t="s">
        <v>40</v>
      </c>
      <c r="I20" s="59">
        <v>0.64166666666666672</v>
      </c>
      <c r="J20" s="59">
        <v>0.64374999999999993</v>
      </c>
      <c r="K20" s="30" t="str">
        <f t="shared" si="0"/>
        <v>15</v>
      </c>
      <c r="L20" s="30" t="str">
        <f>VLOOKUP(VLOOKUP(J20,kwadranse!$B$2:$D$97,3,1),kwadranse!$D$2:$G$97,4,0)</f>
        <v>15:16 - 15:30</v>
      </c>
      <c r="M20" s="30" t="s">
        <v>310</v>
      </c>
      <c r="N20" s="30" t="s">
        <v>188</v>
      </c>
      <c r="O20" s="60">
        <v>564</v>
      </c>
      <c r="P20" s="61">
        <f>O20/VLOOKUP(N20,TABOR!$A$5:$D$20,4,0)</f>
        <v>0.48287671232876711</v>
      </c>
      <c r="Q20" s="62">
        <v>45426</v>
      </c>
      <c r="R20" s="36">
        <v>356</v>
      </c>
      <c r="S20" s="36">
        <f>VLOOKUP(N20,TABOR!$A$5:$D$20,4,0)</f>
        <v>1168</v>
      </c>
    </row>
    <row r="21" spans="1:19">
      <c r="A21" s="27" t="s">
        <v>0</v>
      </c>
      <c r="B21" s="28" t="s">
        <v>2</v>
      </c>
      <c r="C21" s="28" t="s">
        <v>1</v>
      </c>
      <c r="D21" s="29">
        <v>0.61875000000000002</v>
      </c>
      <c r="E21" s="29">
        <v>0.62013888888888891</v>
      </c>
      <c r="F21" s="30" t="s">
        <v>26</v>
      </c>
      <c r="G21" s="28">
        <v>67929</v>
      </c>
      <c r="H21" s="28" t="s">
        <v>41</v>
      </c>
      <c r="I21" s="59">
        <v>0.61805555555555558</v>
      </c>
      <c r="J21" s="59">
        <v>0.62013888888888891</v>
      </c>
      <c r="K21" s="30" t="str">
        <f t="shared" si="0"/>
        <v>14</v>
      </c>
      <c r="L21" s="30" t="str">
        <f>VLOOKUP(VLOOKUP(J21,kwadranse!$B$2:$D$97,3,1),kwadranse!$D$2:$G$97,4,0)</f>
        <v>14:46 - 15:00</v>
      </c>
      <c r="M21" s="30" t="s">
        <v>310</v>
      </c>
      <c r="N21" s="30" t="s">
        <v>95</v>
      </c>
      <c r="O21" s="60">
        <v>61</v>
      </c>
      <c r="P21" s="61">
        <f>O21/VLOOKUP(N21,TABOR!$A$5:$D$20,4,0)</f>
        <v>0.14120370370370369</v>
      </c>
      <c r="Q21" s="62">
        <v>45426</v>
      </c>
      <c r="R21" s="36">
        <v>356</v>
      </c>
      <c r="S21" s="36">
        <f>VLOOKUP(N21,TABOR!$A$5:$D$20,4,0)</f>
        <v>432</v>
      </c>
    </row>
    <row r="22" spans="1:19">
      <c r="A22" s="27" t="s">
        <v>3</v>
      </c>
      <c r="B22" s="28" t="s">
        <v>4</v>
      </c>
      <c r="C22" s="28" t="s">
        <v>5</v>
      </c>
      <c r="D22" s="29">
        <v>0.24513888888888888</v>
      </c>
      <c r="E22" s="29">
        <v>0.25069444444444444</v>
      </c>
      <c r="F22" s="30" t="s">
        <v>27</v>
      </c>
      <c r="G22" s="28">
        <v>60622</v>
      </c>
      <c r="H22" s="28" t="s">
        <v>42</v>
      </c>
      <c r="I22" s="59">
        <v>0.24513888888888888</v>
      </c>
      <c r="J22" s="59">
        <v>0.25138888888888888</v>
      </c>
      <c r="K22" s="30" t="str">
        <f t="shared" si="0"/>
        <v>06</v>
      </c>
      <c r="L22" s="30" t="str">
        <f>VLOOKUP(VLOOKUP(J22,kwadranse!$B$2:$D$97,3,1),kwadranse!$D$2:$G$97,4,0)</f>
        <v>06:01 - 06:15</v>
      </c>
      <c r="M22" s="30" t="s">
        <v>309</v>
      </c>
      <c r="N22" s="30" t="s">
        <v>94</v>
      </c>
      <c r="O22" s="60">
        <v>101</v>
      </c>
      <c r="P22" s="61">
        <f>O22/VLOOKUP(N22,TABOR!$A$5:$D$20,4,0)</f>
        <v>0.2205240174672489</v>
      </c>
      <c r="Q22" s="62">
        <v>45426</v>
      </c>
      <c r="R22" s="36">
        <v>6344</v>
      </c>
      <c r="S22" s="36">
        <f>VLOOKUP(N22,TABOR!$A$5:$D$20,4,0)</f>
        <v>458</v>
      </c>
    </row>
    <row r="23" spans="1:19">
      <c r="A23" s="27" t="s">
        <v>3</v>
      </c>
      <c r="B23" s="28" t="s">
        <v>4</v>
      </c>
      <c r="C23" s="28" t="s">
        <v>5</v>
      </c>
      <c r="D23" s="29">
        <v>0.33750000000000002</v>
      </c>
      <c r="E23" s="29">
        <v>0.34236111111111112</v>
      </c>
      <c r="F23" s="30" t="s">
        <v>27</v>
      </c>
      <c r="G23" s="28">
        <v>60634</v>
      </c>
      <c r="H23" s="28" t="s">
        <v>44</v>
      </c>
      <c r="I23" s="59">
        <v>0.33750000000000002</v>
      </c>
      <c r="J23" s="59">
        <v>0.34305555555555556</v>
      </c>
      <c r="K23" s="30" t="str">
        <f t="shared" si="0"/>
        <v>08</v>
      </c>
      <c r="L23" s="30" t="str">
        <f>VLOOKUP(VLOOKUP(J23,kwadranse!$B$2:$D$97,3,1),kwadranse!$D$2:$G$97,4,0)</f>
        <v>08:01 - 08:15</v>
      </c>
      <c r="M23" s="30" t="s">
        <v>309</v>
      </c>
      <c r="N23" s="30" t="s">
        <v>97</v>
      </c>
      <c r="O23" s="60">
        <v>177</v>
      </c>
      <c r="P23" s="61">
        <f>O23/VLOOKUP(N23,TABOR!$A$5:$D$20,4,0)</f>
        <v>0.32838589981447125</v>
      </c>
      <c r="Q23" s="62">
        <v>45426</v>
      </c>
      <c r="R23" s="36">
        <v>6344</v>
      </c>
      <c r="S23" s="36">
        <f>VLOOKUP(N23,TABOR!$A$5:$D$20,4,0)</f>
        <v>539</v>
      </c>
    </row>
    <row r="24" spans="1:19">
      <c r="A24" s="27" t="s">
        <v>3</v>
      </c>
      <c r="B24" s="28" t="s">
        <v>4</v>
      </c>
      <c r="C24" s="28" t="s">
        <v>5</v>
      </c>
      <c r="D24" s="29">
        <v>0.27500000000000002</v>
      </c>
      <c r="E24" s="29">
        <v>0.27986111111111112</v>
      </c>
      <c r="F24" s="30" t="s">
        <v>27</v>
      </c>
      <c r="G24" s="28">
        <v>60626</v>
      </c>
      <c r="H24" s="28" t="s">
        <v>45</v>
      </c>
      <c r="I24" s="59">
        <v>0.27499999999999997</v>
      </c>
      <c r="J24" s="59">
        <v>0.27986111111111112</v>
      </c>
      <c r="K24" s="30" t="str">
        <f t="shared" si="0"/>
        <v>06</v>
      </c>
      <c r="L24" s="30" t="str">
        <f>VLOOKUP(VLOOKUP(J24,kwadranse!$B$2:$D$97,3,1),kwadranse!$D$2:$G$97,4,0)</f>
        <v>06:31 - 06:45</v>
      </c>
      <c r="M24" s="30" t="s">
        <v>309</v>
      </c>
      <c r="N24" s="30" t="s">
        <v>95</v>
      </c>
      <c r="O24" s="60">
        <v>180</v>
      </c>
      <c r="P24" s="61">
        <f>O24/VLOOKUP(N24,TABOR!$A$5:$D$20,4,0)</f>
        <v>0.41666666666666669</v>
      </c>
      <c r="Q24" s="62">
        <v>45426</v>
      </c>
      <c r="R24" s="36">
        <v>6344</v>
      </c>
      <c r="S24" s="36">
        <f>VLOOKUP(N24,TABOR!$A$5:$D$20,4,0)</f>
        <v>432</v>
      </c>
    </row>
    <row r="25" spans="1:19">
      <c r="A25" s="27" t="s">
        <v>3</v>
      </c>
      <c r="B25" s="28" t="s">
        <v>5</v>
      </c>
      <c r="C25" s="28" t="s">
        <v>4</v>
      </c>
      <c r="D25" s="29">
        <v>0.29375000000000001</v>
      </c>
      <c r="E25" s="29">
        <v>0.29791666666666666</v>
      </c>
      <c r="F25" s="30" t="s">
        <v>27</v>
      </c>
      <c r="G25" s="28">
        <v>69615</v>
      </c>
      <c r="H25" s="28" t="s">
        <v>43</v>
      </c>
      <c r="I25" s="59">
        <v>0.29375000000000001</v>
      </c>
      <c r="J25" s="59">
        <v>0.29791666666666666</v>
      </c>
      <c r="K25" s="30" t="str">
        <f t="shared" si="0"/>
        <v>07</v>
      </c>
      <c r="L25" s="30" t="str">
        <f>VLOOKUP(VLOOKUP(J25,kwadranse!$B$2:$D$97,3,1),kwadranse!$D$2:$G$97,4,0)</f>
        <v>07:01 - 07:15</v>
      </c>
      <c r="M25" s="30" t="s">
        <v>310</v>
      </c>
      <c r="N25" s="30" t="s">
        <v>95</v>
      </c>
      <c r="O25" s="60">
        <v>47</v>
      </c>
      <c r="P25" s="61">
        <f>O25/VLOOKUP(N25,TABOR!$A$5:$D$20,4,0)</f>
        <v>0.10879629629629629</v>
      </c>
      <c r="Q25" s="62">
        <v>45426</v>
      </c>
      <c r="R25" s="36">
        <v>6344</v>
      </c>
      <c r="S25" s="36">
        <f>VLOOKUP(N25,TABOR!$A$5:$D$20,4,0)</f>
        <v>432</v>
      </c>
    </row>
    <row r="26" spans="1:19">
      <c r="A26" s="27" t="s">
        <v>3</v>
      </c>
      <c r="B26" s="28" t="s">
        <v>4</v>
      </c>
      <c r="C26" s="28" t="s">
        <v>5</v>
      </c>
      <c r="D26" s="29">
        <v>0.31319444444444444</v>
      </c>
      <c r="E26" s="29">
        <v>0.31805555555555554</v>
      </c>
      <c r="F26" s="30" t="s">
        <v>27</v>
      </c>
      <c r="G26" s="28">
        <v>60632</v>
      </c>
      <c r="H26" s="28" t="s">
        <v>46</v>
      </c>
      <c r="I26" s="59">
        <v>0.31458333333333333</v>
      </c>
      <c r="J26" s="59">
        <v>0.31944444444444448</v>
      </c>
      <c r="K26" s="30" t="str">
        <f t="shared" si="0"/>
        <v>07</v>
      </c>
      <c r="L26" s="30" t="str">
        <f>VLOOKUP(VLOOKUP(J26,kwadranse!$B$2:$D$97,3,1),kwadranse!$D$2:$G$97,4,0)</f>
        <v>07:31 - 07:45</v>
      </c>
      <c r="M26" s="30" t="s">
        <v>309</v>
      </c>
      <c r="N26" s="30" t="s">
        <v>175</v>
      </c>
      <c r="O26" s="60">
        <v>186</v>
      </c>
      <c r="P26" s="61">
        <f>O26/VLOOKUP(N26,TABOR!$A$5:$D$20,4,0)</f>
        <v>0.35094339622641507</v>
      </c>
      <c r="Q26" s="62">
        <v>45426</v>
      </c>
      <c r="R26" s="36">
        <v>6344</v>
      </c>
      <c r="S26" s="36">
        <f>VLOOKUP(N26,TABOR!$A$5:$D$20,4,0)</f>
        <v>530</v>
      </c>
    </row>
    <row r="27" spans="1:19">
      <c r="A27" s="27" t="s">
        <v>3</v>
      </c>
      <c r="B27" s="28" t="s">
        <v>5</v>
      </c>
      <c r="C27" s="28" t="s">
        <v>4</v>
      </c>
      <c r="D27" s="29">
        <v>0.34166666666666667</v>
      </c>
      <c r="E27" s="29">
        <v>0.34652777777777777</v>
      </c>
      <c r="F27" s="30" t="s">
        <v>27</v>
      </c>
      <c r="G27" s="28">
        <v>69617</v>
      </c>
      <c r="H27" s="28" t="s">
        <v>37</v>
      </c>
      <c r="I27" s="59">
        <v>0.34375</v>
      </c>
      <c r="J27" s="59">
        <v>0.34791666666666665</v>
      </c>
      <c r="K27" s="30" t="str">
        <f t="shared" si="0"/>
        <v>08</v>
      </c>
      <c r="L27" s="30" t="str">
        <f>VLOOKUP(VLOOKUP(J27,kwadranse!$B$2:$D$97,3,1),kwadranse!$D$2:$G$97,4,0)</f>
        <v>08:16 - 08:30</v>
      </c>
      <c r="M27" s="30" t="s">
        <v>310</v>
      </c>
      <c r="N27" s="30" t="s">
        <v>97</v>
      </c>
      <c r="O27" s="60">
        <v>165</v>
      </c>
      <c r="P27" s="61">
        <f>O27/VLOOKUP(N27,TABOR!$A$5:$D$20,4,0)</f>
        <v>0.30612244897959184</v>
      </c>
      <c r="Q27" s="62">
        <v>45426</v>
      </c>
      <c r="R27" s="36">
        <v>6344</v>
      </c>
      <c r="S27" s="36">
        <f>VLOOKUP(N27,TABOR!$A$5:$D$20,4,0)</f>
        <v>539</v>
      </c>
    </row>
    <row r="28" spans="1:19">
      <c r="A28" s="27" t="s">
        <v>3</v>
      </c>
      <c r="B28" s="28" t="s">
        <v>4</v>
      </c>
      <c r="C28" s="28" t="s">
        <v>5</v>
      </c>
      <c r="D28" s="29">
        <v>0.35486111111111113</v>
      </c>
      <c r="E28" s="29">
        <v>0.35972222222222222</v>
      </c>
      <c r="F28" s="30" t="s">
        <v>27</v>
      </c>
      <c r="G28" s="28">
        <v>60638</v>
      </c>
      <c r="H28" s="28" t="s">
        <v>47</v>
      </c>
      <c r="I28" s="59">
        <v>0.35486111111111113</v>
      </c>
      <c r="J28" s="59">
        <v>0.3611111111111111</v>
      </c>
      <c r="K28" s="30" t="str">
        <f t="shared" si="0"/>
        <v>08</v>
      </c>
      <c r="L28" s="30" t="str">
        <f>VLOOKUP(VLOOKUP(J28,kwadranse!$B$2:$D$97,3,1),kwadranse!$D$2:$G$97,4,0)</f>
        <v>08:31 - 08:45</v>
      </c>
      <c r="M28" s="30" t="s">
        <v>309</v>
      </c>
      <c r="N28" s="30" t="s">
        <v>95</v>
      </c>
      <c r="O28" s="60">
        <v>112</v>
      </c>
      <c r="P28" s="61">
        <f>O28/VLOOKUP(N28,TABOR!$A$5:$D$20,4,0)</f>
        <v>0.25925925925925924</v>
      </c>
      <c r="Q28" s="62">
        <v>45426</v>
      </c>
      <c r="R28" s="36">
        <v>6344</v>
      </c>
      <c r="S28" s="36">
        <f>VLOOKUP(N28,TABOR!$A$5:$D$20,4,0)</f>
        <v>432</v>
      </c>
    </row>
    <row r="29" spans="1:19">
      <c r="A29" s="27" t="s">
        <v>3</v>
      </c>
      <c r="B29" s="28" t="s">
        <v>4</v>
      </c>
      <c r="C29" s="28" t="s">
        <v>5</v>
      </c>
      <c r="D29" s="29">
        <v>0.2951388888888889</v>
      </c>
      <c r="E29" s="29">
        <v>0.30069444444444443</v>
      </c>
      <c r="F29" s="30" t="s">
        <v>27</v>
      </c>
      <c r="G29" s="28">
        <v>60628</v>
      </c>
      <c r="H29" s="28" t="s">
        <v>44</v>
      </c>
      <c r="I29" s="59">
        <v>0.29583333333333334</v>
      </c>
      <c r="J29" s="59">
        <v>0.30208333333333331</v>
      </c>
      <c r="K29" s="30" t="str">
        <f t="shared" si="0"/>
        <v>07</v>
      </c>
      <c r="L29" s="30" t="str">
        <f>VLOOKUP(VLOOKUP(J29,kwadranse!$B$2:$D$97,3,1),kwadranse!$D$2:$G$97,4,0)</f>
        <v>07:01 - 07:15</v>
      </c>
      <c r="M29" s="30" t="s">
        <v>309</v>
      </c>
      <c r="N29" s="30" t="s">
        <v>96</v>
      </c>
      <c r="O29" s="60">
        <v>343</v>
      </c>
      <c r="P29" s="61">
        <f>O29/VLOOKUP(N29,TABOR!$A$5:$D$20,4,0)</f>
        <v>0.64716981132075468</v>
      </c>
      <c r="Q29" s="62">
        <v>45426</v>
      </c>
      <c r="R29" s="36">
        <v>6344</v>
      </c>
      <c r="S29" s="36">
        <f>VLOOKUP(N29,TABOR!$A$5:$D$20,4,0)</f>
        <v>530</v>
      </c>
    </row>
    <row r="30" spans="1:19">
      <c r="A30" s="27" t="s">
        <v>3</v>
      </c>
      <c r="B30" s="28" t="s">
        <v>5</v>
      </c>
      <c r="C30" s="28" t="s">
        <v>4</v>
      </c>
      <c r="D30" s="29">
        <v>0.59027777777777779</v>
      </c>
      <c r="E30" s="29">
        <v>0.59444444444444444</v>
      </c>
      <c r="F30" s="30" t="s">
        <v>27</v>
      </c>
      <c r="G30" s="28">
        <v>69629</v>
      </c>
      <c r="H30" s="28" t="s">
        <v>37</v>
      </c>
      <c r="I30" s="59">
        <v>0.59236111111111112</v>
      </c>
      <c r="J30" s="59">
        <v>0.59583333333333333</v>
      </c>
      <c r="K30" s="30" t="str">
        <f t="shared" si="0"/>
        <v>14</v>
      </c>
      <c r="L30" s="30" t="str">
        <f>VLOOKUP(VLOOKUP(J30,kwadranse!$B$2:$D$97,3,1),kwadranse!$D$2:$G$97,4,0)</f>
        <v>14:16 - 14:30</v>
      </c>
      <c r="M30" s="30" t="s">
        <v>310</v>
      </c>
      <c r="N30" s="30" t="s">
        <v>97</v>
      </c>
      <c r="O30" s="60">
        <v>123</v>
      </c>
      <c r="P30" s="61">
        <f>O30/VLOOKUP(N30,TABOR!$A$5:$D$20,4,0)</f>
        <v>0.22820037105751392</v>
      </c>
      <c r="Q30" s="62">
        <v>45426</v>
      </c>
      <c r="R30" s="36">
        <v>6344</v>
      </c>
      <c r="S30" s="36">
        <f>VLOOKUP(N30,TABOR!$A$5:$D$20,4,0)</f>
        <v>539</v>
      </c>
    </row>
    <row r="31" spans="1:19">
      <c r="A31" s="27" t="s">
        <v>3</v>
      </c>
      <c r="B31" s="28" t="s">
        <v>4</v>
      </c>
      <c r="C31" s="28" t="s">
        <v>5</v>
      </c>
      <c r="D31" s="29">
        <v>0.63124999999999998</v>
      </c>
      <c r="E31" s="29">
        <v>0.63611111111111107</v>
      </c>
      <c r="F31" s="30" t="s">
        <v>27</v>
      </c>
      <c r="G31" s="28">
        <v>60654</v>
      </c>
      <c r="H31" s="28" t="s">
        <v>45</v>
      </c>
      <c r="I31" s="59">
        <v>0.63124999999999998</v>
      </c>
      <c r="J31" s="59">
        <v>0.63888888888888895</v>
      </c>
      <c r="K31" s="30" t="str">
        <f t="shared" si="0"/>
        <v>15</v>
      </c>
      <c r="L31" s="30" t="str">
        <f>VLOOKUP(VLOOKUP(J31,kwadranse!$B$2:$D$97,3,1),kwadranse!$D$2:$G$97,4,0)</f>
        <v>15:16 - 15:30</v>
      </c>
      <c r="M31" s="30" t="s">
        <v>309</v>
      </c>
      <c r="N31" s="30" t="s">
        <v>97</v>
      </c>
      <c r="O31" s="60">
        <v>46</v>
      </c>
      <c r="P31" s="61">
        <f>O31/VLOOKUP(N31,TABOR!$A$5:$D$20,4,0)</f>
        <v>8.534322820037106E-2</v>
      </c>
      <c r="Q31" s="62">
        <v>45426</v>
      </c>
      <c r="R31" s="36">
        <v>6344</v>
      </c>
      <c r="S31" s="36">
        <f>VLOOKUP(N31,TABOR!$A$5:$D$20,4,0)</f>
        <v>539</v>
      </c>
    </row>
    <row r="32" spans="1:19">
      <c r="A32" s="27" t="s">
        <v>3</v>
      </c>
      <c r="B32" s="28" t="s">
        <v>5</v>
      </c>
      <c r="C32" s="28" t="s">
        <v>4</v>
      </c>
      <c r="D32" s="29">
        <v>0.73888888888888893</v>
      </c>
      <c r="E32" s="29">
        <v>0.74375000000000002</v>
      </c>
      <c r="F32" s="30" t="s">
        <v>27</v>
      </c>
      <c r="G32" s="28">
        <v>69645</v>
      </c>
      <c r="H32" s="28" t="s">
        <v>48</v>
      </c>
      <c r="I32" s="59">
        <v>0.73888888888888893</v>
      </c>
      <c r="J32" s="59">
        <v>0.74375000000000002</v>
      </c>
      <c r="K32" s="30" t="str">
        <f t="shared" si="0"/>
        <v>17</v>
      </c>
      <c r="L32" s="30" t="str">
        <f>VLOOKUP(VLOOKUP(J32,kwadranse!$B$2:$D$97,3,1),kwadranse!$D$2:$G$97,4,0)</f>
        <v>17:46 - 18:00</v>
      </c>
      <c r="M32" s="30" t="s">
        <v>310</v>
      </c>
      <c r="N32" s="30" t="s">
        <v>99</v>
      </c>
      <c r="O32" s="60">
        <v>173</v>
      </c>
      <c r="P32" s="61">
        <f>O32/VLOOKUP(N32,TABOR!$A$5:$D$20,4,0)</f>
        <v>0.4199029126213592</v>
      </c>
      <c r="Q32" s="62">
        <v>45426</v>
      </c>
      <c r="R32" s="36">
        <v>6344</v>
      </c>
      <c r="S32" s="36">
        <f>VLOOKUP(N32,TABOR!$A$5:$D$20,4,0)</f>
        <v>412</v>
      </c>
    </row>
    <row r="33" spans="1:19">
      <c r="A33" s="27" t="s">
        <v>3</v>
      </c>
      <c r="B33" s="28" t="s">
        <v>5</v>
      </c>
      <c r="C33" s="28" t="s">
        <v>4</v>
      </c>
      <c r="D33" s="29">
        <v>0.6381944444444444</v>
      </c>
      <c r="E33" s="29">
        <v>0.64236111111111116</v>
      </c>
      <c r="F33" s="30" t="s">
        <v>27</v>
      </c>
      <c r="G33" s="28">
        <v>69633</v>
      </c>
      <c r="H33" s="28" t="s">
        <v>49</v>
      </c>
      <c r="I33" s="59">
        <v>0.6381944444444444</v>
      </c>
      <c r="J33" s="59">
        <v>0.64166666666666672</v>
      </c>
      <c r="K33" s="30" t="str">
        <f t="shared" si="0"/>
        <v>15</v>
      </c>
      <c r="L33" s="30" t="str">
        <f>VLOOKUP(VLOOKUP(J33,kwadranse!$B$2:$D$97,3,1),kwadranse!$D$2:$G$97,4,0)</f>
        <v>15:16 - 15:30</v>
      </c>
      <c r="M33" s="30" t="s">
        <v>310</v>
      </c>
      <c r="N33" s="30" t="s">
        <v>94</v>
      </c>
      <c r="O33" s="60">
        <v>155</v>
      </c>
      <c r="P33" s="61">
        <f>O33/VLOOKUP(N33,TABOR!$A$5:$D$20,4,0)</f>
        <v>0.33842794759825329</v>
      </c>
      <c r="Q33" s="62">
        <v>45426</v>
      </c>
      <c r="R33" s="36">
        <v>6344</v>
      </c>
      <c r="S33" s="36">
        <f>VLOOKUP(N33,TABOR!$A$5:$D$20,4,0)</f>
        <v>458</v>
      </c>
    </row>
    <row r="34" spans="1:19">
      <c r="A34" s="27" t="s">
        <v>3</v>
      </c>
      <c r="B34" s="28" t="s">
        <v>4</v>
      </c>
      <c r="C34" s="28" t="s">
        <v>5</v>
      </c>
      <c r="D34" s="29">
        <v>0.66180555555555554</v>
      </c>
      <c r="E34" s="29">
        <v>0.66666666666666663</v>
      </c>
      <c r="F34" s="30" t="s">
        <v>27</v>
      </c>
      <c r="G34" s="28">
        <v>60656</v>
      </c>
      <c r="H34" s="28" t="s">
        <v>50</v>
      </c>
      <c r="I34" s="59">
        <v>0.66180555555555554</v>
      </c>
      <c r="J34" s="59">
        <v>0.66666666666666663</v>
      </c>
      <c r="K34" s="30" t="str">
        <f t="shared" si="0"/>
        <v>16</v>
      </c>
      <c r="L34" s="30" t="str">
        <f>VLOOKUP(VLOOKUP(J34,kwadranse!$B$2:$D$97,3,1),kwadranse!$D$2:$G$97,4,0)</f>
        <v>15:46 - 16:00</v>
      </c>
      <c r="M34" s="30" t="s">
        <v>309</v>
      </c>
      <c r="N34" s="30" t="s">
        <v>94</v>
      </c>
      <c r="O34" s="60">
        <v>47</v>
      </c>
      <c r="P34" s="61">
        <f>O34/VLOOKUP(N34,TABOR!$A$5:$D$20,4,0)</f>
        <v>0.10262008733624454</v>
      </c>
      <c r="Q34" s="62">
        <v>45426</v>
      </c>
      <c r="R34" s="36">
        <v>6344</v>
      </c>
      <c r="S34" s="36">
        <f>VLOOKUP(N34,TABOR!$A$5:$D$20,4,0)</f>
        <v>458</v>
      </c>
    </row>
    <row r="35" spans="1:19">
      <c r="A35" s="27" t="s">
        <v>3</v>
      </c>
      <c r="B35" s="28" t="s">
        <v>5</v>
      </c>
      <c r="C35" s="28" t="s">
        <v>4</v>
      </c>
      <c r="D35" s="29">
        <v>0.68055555555555558</v>
      </c>
      <c r="E35" s="29">
        <v>0.68472222222222223</v>
      </c>
      <c r="F35" s="30" t="s">
        <v>26</v>
      </c>
      <c r="G35" s="28">
        <v>60551</v>
      </c>
      <c r="H35" s="28" t="s">
        <v>43</v>
      </c>
      <c r="I35" s="59">
        <v>0.68055555555555547</v>
      </c>
      <c r="J35" s="59">
        <v>0.68472222222222223</v>
      </c>
      <c r="K35" s="30" t="str">
        <f t="shared" si="0"/>
        <v>16</v>
      </c>
      <c r="L35" s="30" t="str">
        <f>VLOOKUP(VLOOKUP(J35,kwadranse!$B$2:$D$97,3,1),kwadranse!$D$2:$G$97,4,0)</f>
        <v>16:16 - 16:30</v>
      </c>
      <c r="M35" s="30" t="s">
        <v>310</v>
      </c>
      <c r="N35" s="30" t="s">
        <v>95</v>
      </c>
      <c r="O35" s="60">
        <v>102</v>
      </c>
      <c r="P35" s="61">
        <f>O35/VLOOKUP(N35,TABOR!$A$5:$D$20,4,0)</f>
        <v>0.2361111111111111</v>
      </c>
      <c r="Q35" s="62">
        <v>45426</v>
      </c>
      <c r="R35" s="36">
        <v>6344</v>
      </c>
      <c r="S35" s="36">
        <f>VLOOKUP(N35,TABOR!$A$5:$D$20,4,0)</f>
        <v>432</v>
      </c>
    </row>
    <row r="36" spans="1:19">
      <c r="A36" s="27" t="s">
        <v>3</v>
      </c>
      <c r="B36" s="28" t="s">
        <v>5</v>
      </c>
      <c r="C36" s="28" t="s">
        <v>4</v>
      </c>
      <c r="D36" s="29">
        <v>0.6118055555555556</v>
      </c>
      <c r="E36" s="29">
        <v>0.61597222222222225</v>
      </c>
      <c r="F36" s="30" t="s">
        <v>27</v>
      </c>
      <c r="G36" s="28">
        <v>69631</v>
      </c>
      <c r="H36" s="28" t="s">
        <v>43</v>
      </c>
      <c r="I36" s="59">
        <v>0.6118055555555556</v>
      </c>
      <c r="J36" s="59">
        <v>0.61597222222222225</v>
      </c>
      <c r="K36" s="30" t="str">
        <f t="shared" si="0"/>
        <v>14</v>
      </c>
      <c r="L36" s="30" t="str">
        <f>VLOOKUP(VLOOKUP(J36,kwadranse!$B$2:$D$97,3,1),kwadranse!$D$2:$G$97,4,0)</f>
        <v>14:46 - 15:00</v>
      </c>
      <c r="M36" s="30" t="s">
        <v>310</v>
      </c>
      <c r="N36" s="30" t="s">
        <v>94</v>
      </c>
      <c r="O36" s="60">
        <v>106</v>
      </c>
      <c r="P36" s="61">
        <f>O36/VLOOKUP(N36,TABOR!$A$5:$D$20,4,0)</f>
        <v>0.23144104803493451</v>
      </c>
      <c r="Q36" s="62">
        <v>45426</v>
      </c>
      <c r="R36" s="36">
        <v>6344</v>
      </c>
      <c r="S36" s="36">
        <f>VLOOKUP(N36,TABOR!$A$5:$D$20,4,0)</f>
        <v>458</v>
      </c>
    </row>
    <row r="37" spans="1:19">
      <c r="A37" s="27" t="s">
        <v>3</v>
      </c>
      <c r="B37" s="28" t="s">
        <v>5</v>
      </c>
      <c r="C37" s="28" t="s">
        <v>4</v>
      </c>
      <c r="D37" s="29">
        <v>0.66111111111111109</v>
      </c>
      <c r="E37" s="29">
        <v>0.66527777777777775</v>
      </c>
      <c r="F37" s="30" t="s">
        <v>27</v>
      </c>
      <c r="G37" s="28">
        <v>69639</v>
      </c>
      <c r="H37" s="28" t="s">
        <v>35</v>
      </c>
      <c r="I37" s="59">
        <v>0.66180555555555554</v>
      </c>
      <c r="J37" s="59">
        <v>0.66527777777777775</v>
      </c>
      <c r="K37" s="30" t="str">
        <f t="shared" si="0"/>
        <v>15</v>
      </c>
      <c r="L37" s="30" t="str">
        <f>VLOOKUP(VLOOKUP(J37,kwadranse!$B$2:$D$97,3,1),kwadranse!$D$2:$G$97,4,0)</f>
        <v>15:46 - 16:00</v>
      </c>
      <c r="M37" s="30" t="s">
        <v>310</v>
      </c>
      <c r="N37" s="30" t="s">
        <v>96</v>
      </c>
      <c r="O37" s="60">
        <v>245</v>
      </c>
      <c r="P37" s="61">
        <f>O37/VLOOKUP(N37,TABOR!$A$5:$D$20,4,0)</f>
        <v>0.46226415094339623</v>
      </c>
      <c r="Q37" s="62">
        <v>45426</v>
      </c>
      <c r="R37" s="36">
        <v>6344</v>
      </c>
      <c r="S37" s="36">
        <f>VLOOKUP(N37,TABOR!$A$5:$D$20,4,0)</f>
        <v>530</v>
      </c>
    </row>
    <row r="38" spans="1:19">
      <c r="A38" s="27" t="s">
        <v>3</v>
      </c>
      <c r="B38" s="28" t="s">
        <v>4</v>
      </c>
      <c r="C38" s="28" t="s">
        <v>5</v>
      </c>
      <c r="D38" s="29">
        <v>0.67222222222222228</v>
      </c>
      <c r="E38" s="29">
        <v>0.67708333333333337</v>
      </c>
      <c r="F38" s="30" t="s">
        <v>27</v>
      </c>
      <c r="G38" s="28">
        <v>60658</v>
      </c>
      <c r="H38" s="28" t="s">
        <v>51</v>
      </c>
      <c r="I38" s="59">
        <v>0.67569444444444438</v>
      </c>
      <c r="J38" s="59">
        <v>0.68055555555555547</v>
      </c>
      <c r="K38" s="30" t="str">
        <f t="shared" si="0"/>
        <v>16</v>
      </c>
      <c r="L38" s="30" t="str">
        <f>VLOOKUP(VLOOKUP(J38,kwadranse!$B$2:$D$97,3,1),kwadranse!$D$2:$G$97,4,0)</f>
        <v>16:16 - 16:30</v>
      </c>
      <c r="M38" s="30" t="s">
        <v>309</v>
      </c>
      <c r="N38" s="30" t="s">
        <v>97</v>
      </c>
      <c r="O38" s="60">
        <v>123</v>
      </c>
      <c r="P38" s="61">
        <f>O38/VLOOKUP(N38,TABOR!$A$5:$D$20,4,0)</f>
        <v>0.22820037105751392</v>
      </c>
      <c r="Q38" s="62">
        <v>45426</v>
      </c>
      <c r="R38" s="36">
        <v>6344</v>
      </c>
      <c r="S38" s="36">
        <f>VLOOKUP(N38,TABOR!$A$5:$D$20,4,0)</f>
        <v>539</v>
      </c>
    </row>
    <row r="39" spans="1:19">
      <c r="A39" s="27" t="s">
        <v>3</v>
      </c>
      <c r="B39" s="28" t="s">
        <v>5</v>
      </c>
      <c r="C39" s="28" t="s">
        <v>4</v>
      </c>
      <c r="D39" s="29">
        <v>0.70277777777777772</v>
      </c>
      <c r="E39" s="29">
        <v>0.70694444444444449</v>
      </c>
      <c r="F39" s="30" t="s">
        <v>27</v>
      </c>
      <c r="G39" s="28">
        <v>69641</v>
      </c>
      <c r="H39" s="28" t="s">
        <v>37</v>
      </c>
      <c r="I39" s="59">
        <v>0.70347222222222217</v>
      </c>
      <c r="J39" s="59">
        <v>0.70694444444444438</v>
      </c>
      <c r="K39" s="30" t="str">
        <f t="shared" si="0"/>
        <v>16</v>
      </c>
      <c r="L39" s="30" t="str">
        <f>VLOOKUP(VLOOKUP(J39,kwadranse!$B$2:$D$97,3,1),kwadranse!$D$2:$G$97,4,0)</f>
        <v>16:46 - 17:00</v>
      </c>
      <c r="M39" s="30" t="s">
        <v>310</v>
      </c>
      <c r="N39" s="30" t="s">
        <v>94</v>
      </c>
      <c r="O39" s="60">
        <v>215</v>
      </c>
      <c r="P39" s="61">
        <f>O39/VLOOKUP(N39,TABOR!$A$5:$D$20,4,0)</f>
        <v>0.46943231441048033</v>
      </c>
      <c r="Q39" s="62">
        <v>45426</v>
      </c>
      <c r="R39" s="36">
        <v>6344</v>
      </c>
      <c r="S39" s="36">
        <f>VLOOKUP(N39,TABOR!$A$5:$D$20,4,0)</f>
        <v>458</v>
      </c>
    </row>
    <row r="40" spans="1:19">
      <c r="A40" s="27" t="s">
        <v>3</v>
      </c>
      <c r="B40" s="28" t="s">
        <v>4</v>
      </c>
      <c r="C40" s="28" t="s">
        <v>5</v>
      </c>
      <c r="D40" s="29">
        <v>0.73333333333333328</v>
      </c>
      <c r="E40" s="29">
        <v>0.73819444444444449</v>
      </c>
      <c r="F40" s="30" t="s">
        <v>26</v>
      </c>
      <c r="G40" s="28">
        <v>60552</v>
      </c>
      <c r="H40" s="28" t="s">
        <v>47</v>
      </c>
      <c r="I40" s="59">
        <v>0.73333333333333339</v>
      </c>
      <c r="J40" s="59">
        <v>0.74097222222222225</v>
      </c>
      <c r="K40" s="30" t="str">
        <f t="shared" si="0"/>
        <v>17</v>
      </c>
      <c r="L40" s="30" t="str">
        <f>VLOOKUP(VLOOKUP(J40,kwadranse!$B$2:$D$97,3,1),kwadranse!$D$2:$G$97,4,0)</f>
        <v>17:46 - 18:00</v>
      </c>
      <c r="M40" s="30" t="s">
        <v>309</v>
      </c>
      <c r="N40" s="30" t="s">
        <v>95</v>
      </c>
      <c r="O40" s="60">
        <v>49</v>
      </c>
      <c r="P40" s="61">
        <f>O40/VLOOKUP(N40,TABOR!$A$5:$D$20,4,0)</f>
        <v>0.11342592592592593</v>
      </c>
      <c r="Q40" s="62">
        <v>45426</v>
      </c>
      <c r="R40" s="36">
        <v>6344</v>
      </c>
      <c r="S40" s="36">
        <f>VLOOKUP(N40,TABOR!$A$5:$D$20,4,0)</f>
        <v>432</v>
      </c>
    </row>
    <row r="41" spans="1:19">
      <c r="A41" s="27" t="s">
        <v>6</v>
      </c>
      <c r="B41" s="28" t="s">
        <v>7</v>
      </c>
      <c r="C41" s="28" t="s">
        <v>8</v>
      </c>
      <c r="D41" s="29">
        <v>0.26111111111111113</v>
      </c>
      <c r="E41" s="29">
        <v>0.26250000000000001</v>
      </c>
      <c r="F41" s="30" t="s">
        <v>27</v>
      </c>
      <c r="G41" s="28">
        <v>69265</v>
      </c>
      <c r="H41" s="28" t="s">
        <v>52</v>
      </c>
      <c r="I41" s="59">
        <v>0.26180555555555557</v>
      </c>
      <c r="J41" s="59">
        <v>0.2638888888888889</v>
      </c>
      <c r="K41" s="30" t="str">
        <f t="shared" si="0"/>
        <v>06</v>
      </c>
      <c r="L41" s="30" t="str">
        <f>VLOOKUP(VLOOKUP(J41,kwadranse!$B$2:$D$97,3,1),kwadranse!$D$2:$G$97,4,0)</f>
        <v>06:16 - 06:30</v>
      </c>
      <c r="M41" s="30" t="s">
        <v>310</v>
      </c>
      <c r="N41" s="30" t="s">
        <v>98</v>
      </c>
      <c r="O41" s="60">
        <v>85</v>
      </c>
      <c r="P41" s="61">
        <f>O41/VLOOKUP(N41,TABOR!$A$5:$D$20,4,0)</f>
        <v>0.24637681159420291</v>
      </c>
      <c r="Q41" s="62">
        <v>45426</v>
      </c>
      <c r="R41" s="36">
        <v>8118</v>
      </c>
      <c r="S41" s="36">
        <f>VLOOKUP(N41,TABOR!$A$5:$D$20,4,0)</f>
        <v>345</v>
      </c>
    </row>
    <row r="42" spans="1:19">
      <c r="A42" s="27" t="s">
        <v>6</v>
      </c>
      <c r="B42" s="28" t="s">
        <v>8</v>
      </c>
      <c r="C42" s="28" t="s">
        <v>7</v>
      </c>
      <c r="D42" s="29">
        <v>0.26944444444444443</v>
      </c>
      <c r="E42" s="29">
        <v>0.27083333333333331</v>
      </c>
      <c r="F42" s="30" t="s">
        <v>27</v>
      </c>
      <c r="G42" s="28">
        <v>69224</v>
      </c>
      <c r="H42" s="28" t="s">
        <v>53</v>
      </c>
      <c r="I42" s="59">
        <v>0.26944444444444443</v>
      </c>
      <c r="J42" s="59">
        <v>0.27152777777777776</v>
      </c>
      <c r="K42" s="30" t="str">
        <f t="shared" si="0"/>
        <v>06</v>
      </c>
      <c r="L42" s="30" t="str">
        <f>VLOOKUP(VLOOKUP(J42,kwadranse!$B$2:$D$97,3,1),kwadranse!$D$2:$G$97,4,0)</f>
        <v>06:31 - 06:45</v>
      </c>
      <c r="M42" s="30" t="s">
        <v>309</v>
      </c>
      <c r="N42" s="30" t="s">
        <v>98</v>
      </c>
      <c r="O42" s="60">
        <v>202</v>
      </c>
      <c r="P42" s="61">
        <f>O42/VLOOKUP(N42,TABOR!$A$5:$D$20,4,0)</f>
        <v>0.58550724637681162</v>
      </c>
      <c r="Q42" s="62">
        <v>45426</v>
      </c>
      <c r="R42" s="36">
        <v>8118</v>
      </c>
      <c r="S42" s="36">
        <f>VLOOKUP(N42,TABOR!$A$5:$D$20,4,0)</f>
        <v>345</v>
      </c>
    </row>
    <row r="43" spans="1:19">
      <c r="A43" s="27" t="s">
        <v>6</v>
      </c>
      <c r="B43" s="28" t="s">
        <v>7</v>
      </c>
      <c r="C43" s="28" t="s">
        <v>8</v>
      </c>
      <c r="D43" s="29">
        <v>0.29166666666666669</v>
      </c>
      <c r="E43" s="29">
        <v>0.29305555555555557</v>
      </c>
      <c r="F43" s="30" t="s">
        <v>27</v>
      </c>
      <c r="G43" s="28">
        <v>66211</v>
      </c>
      <c r="H43" s="28" t="s">
        <v>54</v>
      </c>
      <c r="I43" s="59">
        <v>0.29166666666666669</v>
      </c>
      <c r="J43" s="59">
        <v>0.29305555555555557</v>
      </c>
      <c r="K43" s="30" t="str">
        <f t="shared" si="0"/>
        <v>07</v>
      </c>
      <c r="L43" s="30" t="str">
        <f>VLOOKUP(VLOOKUP(J43,kwadranse!$B$2:$D$97,3,1),kwadranse!$D$2:$G$97,4,0)</f>
        <v>07:01 - 07:15</v>
      </c>
      <c r="M43" s="30" t="s">
        <v>310</v>
      </c>
      <c r="N43" s="30" t="s">
        <v>98</v>
      </c>
      <c r="O43" s="60">
        <v>21</v>
      </c>
      <c r="P43" s="61">
        <f>O43/VLOOKUP(N43,TABOR!$A$5:$D$20,4,0)</f>
        <v>6.0869565217391307E-2</v>
      </c>
      <c r="Q43" s="62">
        <v>45426</v>
      </c>
      <c r="R43" s="36">
        <v>8118</v>
      </c>
      <c r="S43" s="36">
        <f>VLOOKUP(N43,TABOR!$A$5:$D$20,4,0)</f>
        <v>345</v>
      </c>
    </row>
    <row r="44" spans="1:19">
      <c r="A44" s="27" t="s">
        <v>6</v>
      </c>
      <c r="B44" s="28" t="s">
        <v>8</v>
      </c>
      <c r="C44" s="28" t="s">
        <v>7</v>
      </c>
      <c r="D44" s="29">
        <v>0.30763888888888891</v>
      </c>
      <c r="E44" s="29">
        <v>0.30972222222222223</v>
      </c>
      <c r="F44" s="30" t="s">
        <v>27</v>
      </c>
      <c r="G44" s="28">
        <v>69228</v>
      </c>
      <c r="H44" s="28" t="s">
        <v>55</v>
      </c>
      <c r="I44" s="59">
        <v>0.30763888888888891</v>
      </c>
      <c r="J44" s="59">
        <v>0.30972222222222223</v>
      </c>
      <c r="K44" s="30" t="str">
        <f t="shared" si="0"/>
        <v>07</v>
      </c>
      <c r="L44" s="30" t="str">
        <f>VLOOKUP(VLOOKUP(J44,kwadranse!$B$2:$D$97,3,1),kwadranse!$D$2:$G$97,4,0)</f>
        <v>07:16 - 07:30</v>
      </c>
      <c r="M44" s="30" t="s">
        <v>309</v>
      </c>
      <c r="N44" s="30" t="s">
        <v>97</v>
      </c>
      <c r="O44" s="60">
        <v>297</v>
      </c>
      <c r="P44" s="61">
        <f>O44/VLOOKUP(N44,TABOR!$A$5:$D$20,4,0)</f>
        <v>0.55102040816326525</v>
      </c>
      <c r="Q44" s="62">
        <v>45426</v>
      </c>
      <c r="R44" s="36">
        <v>8118</v>
      </c>
      <c r="S44" s="36">
        <f>VLOOKUP(N44,TABOR!$A$5:$D$20,4,0)</f>
        <v>539</v>
      </c>
    </row>
    <row r="45" spans="1:19">
      <c r="A45" s="27" t="s">
        <v>6</v>
      </c>
      <c r="B45" s="28" t="s">
        <v>7</v>
      </c>
      <c r="C45" s="28" t="s">
        <v>8</v>
      </c>
      <c r="D45" s="29">
        <v>0.35138888888888886</v>
      </c>
      <c r="E45" s="29">
        <v>0.35347222222222224</v>
      </c>
      <c r="F45" s="30" t="s">
        <v>27</v>
      </c>
      <c r="G45" s="28">
        <v>60753</v>
      </c>
      <c r="H45" s="28" t="s">
        <v>54</v>
      </c>
      <c r="I45" s="59">
        <v>0.35138888888888892</v>
      </c>
      <c r="J45" s="59">
        <v>0.35347222222222219</v>
      </c>
      <c r="K45" s="30" t="str">
        <f t="shared" si="0"/>
        <v>08</v>
      </c>
      <c r="L45" s="30" t="str">
        <f>VLOOKUP(VLOOKUP(J45,kwadranse!$B$2:$D$97,3,1),kwadranse!$D$2:$G$97,4,0)</f>
        <v>08:16 - 08:30</v>
      </c>
      <c r="M45" s="30" t="s">
        <v>310</v>
      </c>
      <c r="N45" s="30" t="s">
        <v>98</v>
      </c>
      <c r="O45" s="60">
        <v>23</v>
      </c>
      <c r="P45" s="61">
        <f>O45/VLOOKUP(N45,TABOR!$A$5:$D$20,4,0)</f>
        <v>6.6666666666666666E-2</v>
      </c>
      <c r="Q45" s="62">
        <v>45426</v>
      </c>
      <c r="R45" s="36">
        <v>8118</v>
      </c>
      <c r="S45" s="36">
        <f>VLOOKUP(N45,TABOR!$A$5:$D$20,4,0)</f>
        <v>345</v>
      </c>
    </row>
    <row r="46" spans="1:19">
      <c r="A46" s="27" t="s">
        <v>6</v>
      </c>
      <c r="B46" s="28" t="s">
        <v>7</v>
      </c>
      <c r="C46" s="28" t="s">
        <v>8</v>
      </c>
      <c r="D46" s="29">
        <v>0.27361111111111114</v>
      </c>
      <c r="E46" s="29">
        <v>0.27500000000000002</v>
      </c>
      <c r="F46" s="30" t="s">
        <v>27</v>
      </c>
      <c r="G46" s="28">
        <v>60751</v>
      </c>
      <c r="H46" s="28" t="s">
        <v>54</v>
      </c>
      <c r="I46" s="59">
        <v>0.27361111111111108</v>
      </c>
      <c r="J46" s="59">
        <v>0.27499999999999997</v>
      </c>
      <c r="K46" s="30" t="str">
        <f t="shared" si="0"/>
        <v>06</v>
      </c>
      <c r="L46" s="30" t="str">
        <f>VLOOKUP(VLOOKUP(J46,kwadranse!$B$2:$D$97,3,1),kwadranse!$D$2:$G$97,4,0)</f>
        <v>06:31 - 06:45</v>
      </c>
      <c r="M46" s="30" t="s">
        <v>310</v>
      </c>
      <c r="N46" s="30" t="s">
        <v>94</v>
      </c>
      <c r="O46" s="60">
        <v>19</v>
      </c>
      <c r="P46" s="61">
        <f>O46/VLOOKUP(N46,TABOR!$A$5:$D$20,4,0)</f>
        <v>4.148471615720524E-2</v>
      </c>
      <c r="Q46" s="62">
        <v>45426</v>
      </c>
      <c r="R46" s="36">
        <v>8118</v>
      </c>
      <c r="S46" s="36">
        <f>VLOOKUP(N46,TABOR!$A$5:$D$20,4,0)</f>
        <v>458</v>
      </c>
    </row>
    <row r="47" spans="1:19">
      <c r="A47" s="27" t="s">
        <v>6</v>
      </c>
      <c r="B47" s="28" t="s">
        <v>8</v>
      </c>
      <c r="C47" s="28" t="s">
        <v>7</v>
      </c>
      <c r="D47" s="29">
        <v>0.28819444444444442</v>
      </c>
      <c r="E47" s="29">
        <v>0.2902777777777778</v>
      </c>
      <c r="F47" s="30" t="s">
        <v>27</v>
      </c>
      <c r="G47" s="28">
        <v>69226</v>
      </c>
      <c r="H47" s="28" t="s">
        <v>56</v>
      </c>
      <c r="I47" s="59">
        <v>0.28819444444444448</v>
      </c>
      <c r="J47" s="59">
        <v>0.28958333333333336</v>
      </c>
      <c r="K47" s="30" t="str">
        <f t="shared" si="0"/>
        <v>06</v>
      </c>
      <c r="L47" s="30" t="str">
        <f>VLOOKUP(VLOOKUP(J47,kwadranse!$B$2:$D$97,3,1),kwadranse!$D$2:$G$97,4,0)</f>
        <v>06:46 - 07:00</v>
      </c>
      <c r="M47" s="30" t="s">
        <v>309</v>
      </c>
      <c r="N47" s="30" t="s">
        <v>97</v>
      </c>
      <c r="O47" s="60">
        <v>325</v>
      </c>
      <c r="P47" s="61">
        <f>O47/VLOOKUP(N47,TABOR!$A$5:$D$20,4,0)</f>
        <v>0.60296846011131722</v>
      </c>
      <c r="Q47" s="62">
        <v>45426</v>
      </c>
      <c r="R47" s="36">
        <v>8118</v>
      </c>
      <c r="S47" s="36">
        <f>VLOOKUP(N47,TABOR!$A$5:$D$20,4,0)</f>
        <v>539</v>
      </c>
    </row>
    <row r="48" spans="1:19">
      <c r="A48" s="27" t="s">
        <v>6</v>
      </c>
      <c r="B48" s="28" t="s">
        <v>7</v>
      </c>
      <c r="C48" s="28" t="s">
        <v>8</v>
      </c>
      <c r="D48" s="29">
        <v>0.29791666666666666</v>
      </c>
      <c r="E48" s="29">
        <v>0.29930555555555555</v>
      </c>
      <c r="F48" s="30" t="s">
        <v>27</v>
      </c>
      <c r="G48" s="28">
        <v>69267</v>
      </c>
      <c r="H48" s="28" t="s">
        <v>57</v>
      </c>
      <c r="I48" s="59">
        <v>0.29791666666666666</v>
      </c>
      <c r="J48" s="59">
        <v>0.29930555555555555</v>
      </c>
      <c r="K48" s="30" t="str">
        <f t="shared" si="0"/>
        <v>07</v>
      </c>
      <c r="L48" s="30" t="str">
        <f>VLOOKUP(VLOOKUP(J48,kwadranse!$B$2:$D$97,3,1),kwadranse!$D$2:$G$97,4,0)</f>
        <v>07:01 - 07:15</v>
      </c>
      <c r="M48" s="30" t="s">
        <v>310</v>
      </c>
      <c r="N48" s="30" t="s">
        <v>96</v>
      </c>
      <c r="O48" s="60">
        <v>134</v>
      </c>
      <c r="P48" s="61">
        <f>O48/VLOOKUP(N48,TABOR!$A$5:$D$20,4,0)</f>
        <v>0.25283018867924528</v>
      </c>
      <c r="Q48" s="62">
        <v>45426</v>
      </c>
      <c r="R48" s="36">
        <v>8118</v>
      </c>
      <c r="S48" s="36">
        <f>VLOOKUP(N48,TABOR!$A$5:$D$20,4,0)</f>
        <v>530</v>
      </c>
    </row>
    <row r="49" spans="1:19">
      <c r="A49" s="27" t="s">
        <v>6</v>
      </c>
      <c r="B49" s="28" t="s">
        <v>8</v>
      </c>
      <c r="C49" s="28" t="s">
        <v>7</v>
      </c>
      <c r="D49" s="29">
        <v>0.32500000000000001</v>
      </c>
      <c r="E49" s="29">
        <v>0.32708333333333334</v>
      </c>
      <c r="F49" s="30" t="s">
        <v>27</v>
      </c>
      <c r="G49" s="28">
        <v>66212</v>
      </c>
      <c r="H49" s="28" t="s">
        <v>58</v>
      </c>
      <c r="I49" s="59">
        <v>0.32500000000000001</v>
      </c>
      <c r="J49" s="59">
        <v>0.32708333333333334</v>
      </c>
      <c r="K49" s="30" t="str">
        <f t="shared" si="0"/>
        <v>07</v>
      </c>
      <c r="L49" s="30" t="str">
        <f>VLOOKUP(VLOOKUP(J49,kwadranse!$B$2:$D$97,3,1),kwadranse!$D$2:$G$97,4,0)</f>
        <v>07:46 - 08:00</v>
      </c>
      <c r="M49" s="30" t="s">
        <v>309</v>
      </c>
      <c r="N49" s="30" t="s">
        <v>98</v>
      </c>
      <c r="O49" s="60">
        <v>102</v>
      </c>
      <c r="P49" s="61">
        <f>O49/VLOOKUP(N49,TABOR!$A$5:$D$20,4,0)</f>
        <v>0.29565217391304349</v>
      </c>
      <c r="Q49" s="62">
        <v>45426</v>
      </c>
      <c r="R49" s="36">
        <v>8118</v>
      </c>
      <c r="S49" s="36">
        <f>VLOOKUP(N49,TABOR!$A$5:$D$20,4,0)</f>
        <v>345</v>
      </c>
    </row>
    <row r="50" spans="1:19">
      <c r="A50" s="27" t="s">
        <v>6</v>
      </c>
      <c r="B50" s="28" t="s">
        <v>8</v>
      </c>
      <c r="C50" s="28" t="s">
        <v>7</v>
      </c>
      <c r="D50" s="29">
        <v>0.34444444444444444</v>
      </c>
      <c r="E50" s="29">
        <v>0.34583333333333333</v>
      </c>
      <c r="F50" s="30" t="s">
        <v>27</v>
      </c>
      <c r="G50" s="28">
        <v>69230</v>
      </c>
      <c r="H50" s="28" t="s">
        <v>59</v>
      </c>
      <c r="I50" s="59">
        <v>0.34513888888888888</v>
      </c>
      <c r="J50" s="59">
        <v>0.34791666666666665</v>
      </c>
      <c r="K50" s="30" t="str">
        <f t="shared" si="0"/>
        <v>08</v>
      </c>
      <c r="L50" s="30" t="str">
        <f>VLOOKUP(VLOOKUP(J50,kwadranse!$B$2:$D$97,3,1),kwadranse!$D$2:$G$97,4,0)</f>
        <v>08:16 - 08:30</v>
      </c>
      <c r="M50" s="30" t="s">
        <v>309</v>
      </c>
      <c r="N50" s="30" t="s">
        <v>96</v>
      </c>
      <c r="O50" s="60">
        <v>364</v>
      </c>
      <c r="P50" s="61">
        <f>O50/VLOOKUP(N50,TABOR!$A$5:$D$20,4,0)</f>
        <v>0.68679245283018864</v>
      </c>
      <c r="Q50" s="62">
        <v>45426</v>
      </c>
      <c r="R50" s="36">
        <v>8118</v>
      </c>
      <c r="S50" s="36">
        <f>VLOOKUP(N50,TABOR!$A$5:$D$20,4,0)</f>
        <v>530</v>
      </c>
    </row>
    <row r="51" spans="1:19">
      <c r="A51" s="27" t="s">
        <v>6</v>
      </c>
      <c r="B51" s="28" t="s">
        <v>8</v>
      </c>
      <c r="C51" s="28" t="s">
        <v>7</v>
      </c>
      <c r="D51" s="29">
        <v>0.30069444444444443</v>
      </c>
      <c r="E51" s="29">
        <v>0.30277777777777776</v>
      </c>
      <c r="F51" s="30" t="s">
        <v>27</v>
      </c>
      <c r="G51" s="28">
        <v>60770</v>
      </c>
      <c r="H51" s="28" t="s">
        <v>58</v>
      </c>
      <c r="I51" s="59">
        <v>0.30069444444444443</v>
      </c>
      <c r="J51" s="59">
        <v>0.30416666666666664</v>
      </c>
      <c r="K51" s="30" t="str">
        <f t="shared" si="0"/>
        <v>07</v>
      </c>
      <c r="L51" s="30" t="str">
        <f>VLOOKUP(VLOOKUP(J51,kwadranse!$B$2:$D$97,3,1),kwadranse!$D$2:$G$97,4,0)</f>
        <v>07:16 - 07:30</v>
      </c>
      <c r="M51" s="30" t="s">
        <v>309</v>
      </c>
      <c r="N51" s="30" t="s">
        <v>94</v>
      </c>
      <c r="O51" s="60">
        <v>350</v>
      </c>
      <c r="P51" s="61">
        <f>O51/VLOOKUP(N51,TABOR!$A$5:$D$20,4,0)</f>
        <v>0.76419213973799127</v>
      </c>
      <c r="Q51" s="62">
        <v>45426</v>
      </c>
      <c r="R51" s="36">
        <v>8118</v>
      </c>
      <c r="S51" s="36">
        <f>VLOOKUP(N51,TABOR!$A$5:$D$20,4,0)</f>
        <v>458</v>
      </c>
    </row>
    <row r="52" spans="1:19">
      <c r="A52" s="27" t="s">
        <v>6</v>
      </c>
      <c r="B52" s="28" t="s">
        <v>7</v>
      </c>
      <c r="C52" s="28" t="s">
        <v>8</v>
      </c>
      <c r="D52" s="29">
        <v>0.59513888888888888</v>
      </c>
      <c r="E52" s="29">
        <v>0.59722222222222221</v>
      </c>
      <c r="F52" s="30" t="s">
        <v>27</v>
      </c>
      <c r="G52" s="28">
        <v>69277</v>
      </c>
      <c r="H52" s="28" t="s">
        <v>52</v>
      </c>
      <c r="I52" s="59">
        <v>0.59513888888888888</v>
      </c>
      <c r="J52" s="59">
        <v>0.59652777777777777</v>
      </c>
      <c r="K52" s="30" t="str">
        <f t="shared" si="0"/>
        <v>14</v>
      </c>
      <c r="L52" s="30" t="str">
        <f>VLOOKUP(VLOOKUP(J52,kwadranse!$B$2:$D$97,3,1),kwadranse!$D$2:$G$97,4,0)</f>
        <v>14:16 - 14:30</v>
      </c>
      <c r="M52" s="30" t="s">
        <v>310</v>
      </c>
      <c r="N52" s="30" t="s">
        <v>97</v>
      </c>
      <c r="O52" s="60">
        <v>247</v>
      </c>
      <c r="P52" s="61">
        <f>O52/VLOOKUP(N52,TABOR!$A$5:$D$20,4,0)</f>
        <v>0.45825602968460111</v>
      </c>
      <c r="Q52" s="62">
        <v>45426</v>
      </c>
      <c r="R52" s="36">
        <v>8118</v>
      </c>
      <c r="S52" s="36">
        <f>VLOOKUP(N52,TABOR!$A$5:$D$20,4,0)</f>
        <v>539</v>
      </c>
    </row>
    <row r="53" spans="1:19">
      <c r="A53" s="27" t="s">
        <v>6</v>
      </c>
      <c r="B53" s="28" t="s">
        <v>8</v>
      </c>
      <c r="C53" s="28" t="s">
        <v>7</v>
      </c>
      <c r="D53" s="29">
        <v>0.61527777777777781</v>
      </c>
      <c r="E53" s="29">
        <v>0.6166666666666667</v>
      </c>
      <c r="F53" s="30" t="s">
        <v>27</v>
      </c>
      <c r="G53" s="28">
        <v>69240</v>
      </c>
      <c r="H53" s="28" t="s">
        <v>53</v>
      </c>
      <c r="I53" s="59">
        <v>0.61527777777777781</v>
      </c>
      <c r="J53" s="59">
        <v>0.61736111111111114</v>
      </c>
      <c r="K53" s="30" t="str">
        <f t="shared" si="0"/>
        <v>14</v>
      </c>
      <c r="L53" s="30" t="str">
        <f>VLOOKUP(VLOOKUP(J53,kwadranse!$B$2:$D$97,3,1),kwadranse!$D$2:$G$97,4,0)</f>
        <v>14:46 - 15:00</v>
      </c>
      <c r="M53" s="30" t="s">
        <v>309</v>
      </c>
      <c r="N53" s="30" t="s">
        <v>92</v>
      </c>
      <c r="O53" s="60">
        <v>119</v>
      </c>
      <c r="P53" s="61">
        <f>O53/VLOOKUP(N53,TABOR!$A$5:$D$20,4,0)</f>
        <v>0.3888888888888889</v>
      </c>
      <c r="Q53" s="62">
        <v>45426</v>
      </c>
      <c r="R53" s="36">
        <v>8118</v>
      </c>
      <c r="S53" s="36">
        <f>VLOOKUP(N53,TABOR!$A$5:$D$20,4,0)</f>
        <v>306</v>
      </c>
    </row>
    <row r="54" spans="1:19">
      <c r="A54" s="27" t="s">
        <v>6</v>
      </c>
      <c r="B54" s="28" t="s">
        <v>7</v>
      </c>
      <c r="C54" s="28" t="s">
        <v>8</v>
      </c>
      <c r="D54" s="29">
        <v>0.63472222222222219</v>
      </c>
      <c r="E54" s="29">
        <v>0.63680555555555551</v>
      </c>
      <c r="F54" s="30" t="s">
        <v>27</v>
      </c>
      <c r="G54" s="28">
        <v>69281</v>
      </c>
      <c r="H54" s="28" t="s">
        <v>57</v>
      </c>
      <c r="I54" s="59">
        <v>0.63541666666666663</v>
      </c>
      <c r="J54" s="59">
        <v>0.63680555555555551</v>
      </c>
      <c r="K54" s="30" t="str">
        <f t="shared" si="0"/>
        <v>15</v>
      </c>
      <c r="L54" s="30" t="str">
        <f>VLOOKUP(VLOOKUP(J54,kwadranse!$B$2:$D$97,3,1),kwadranse!$D$2:$G$97,4,0)</f>
        <v>15:16 - 15:30</v>
      </c>
      <c r="M54" s="30" t="s">
        <v>310</v>
      </c>
      <c r="N54" s="30" t="s">
        <v>97</v>
      </c>
      <c r="O54" s="60">
        <v>403</v>
      </c>
      <c r="P54" s="61">
        <f>O54/VLOOKUP(N54,TABOR!$A$5:$D$20,4,0)</f>
        <v>0.74768089053803344</v>
      </c>
      <c r="Q54" s="62">
        <v>45426</v>
      </c>
      <c r="R54" s="36">
        <v>8118</v>
      </c>
      <c r="S54" s="36">
        <f>VLOOKUP(N54,TABOR!$A$5:$D$20,4,0)</f>
        <v>539</v>
      </c>
    </row>
    <row r="55" spans="1:19">
      <c r="A55" s="27" t="s">
        <v>6</v>
      </c>
      <c r="B55" s="28" t="s">
        <v>8</v>
      </c>
      <c r="C55" s="28" t="s">
        <v>7</v>
      </c>
      <c r="D55" s="29">
        <v>0.65972222222222221</v>
      </c>
      <c r="E55" s="29">
        <v>0.66180555555555554</v>
      </c>
      <c r="F55" s="30" t="s">
        <v>27</v>
      </c>
      <c r="G55" s="28">
        <v>69242</v>
      </c>
      <c r="H55" s="28" t="s">
        <v>53</v>
      </c>
      <c r="I55" s="59">
        <v>0.65972222222222221</v>
      </c>
      <c r="J55" s="59">
        <v>0.66180555555555554</v>
      </c>
      <c r="K55" s="30" t="str">
        <f t="shared" si="0"/>
        <v>15</v>
      </c>
      <c r="L55" s="30" t="str">
        <f>VLOOKUP(VLOOKUP(J55,kwadranse!$B$2:$D$97,3,1),kwadranse!$D$2:$G$97,4,0)</f>
        <v>15:46 - 16:00</v>
      </c>
      <c r="M55" s="30" t="s">
        <v>309</v>
      </c>
      <c r="N55" s="30" t="s">
        <v>98</v>
      </c>
      <c r="O55" s="60">
        <v>187</v>
      </c>
      <c r="P55" s="61">
        <f>O55/VLOOKUP(N55,TABOR!$A$5:$D$20,4,0)</f>
        <v>0.54202898550724643</v>
      </c>
      <c r="Q55" s="62">
        <v>45426</v>
      </c>
      <c r="R55" s="36">
        <v>8118</v>
      </c>
      <c r="S55" s="36">
        <f>VLOOKUP(N55,TABOR!$A$5:$D$20,4,0)</f>
        <v>345</v>
      </c>
    </row>
    <row r="56" spans="1:19">
      <c r="A56" s="27" t="s">
        <v>6</v>
      </c>
      <c r="B56" s="28" t="s">
        <v>7</v>
      </c>
      <c r="C56" s="28" t="s">
        <v>8</v>
      </c>
      <c r="D56" s="29">
        <v>0.69027777777777777</v>
      </c>
      <c r="E56" s="29">
        <v>0.69166666666666665</v>
      </c>
      <c r="F56" s="30" t="s">
        <v>27</v>
      </c>
      <c r="G56" s="28">
        <v>69285</v>
      </c>
      <c r="H56" s="28" t="s">
        <v>52</v>
      </c>
      <c r="I56" s="59">
        <v>0.69027777777777777</v>
      </c>
      <c r="J56" s="59">
        <v>0.69166666666666676</v>
      </c>
      <c r="K56" s="30" t="str">
        <f t="shared" si="0"/>
        <v>16</v>
      </c>
      <c r="L56" s="30" t="str">
        <f>VLOOKUP(VLOOKUP(J56,kwadranse!$B$2:$D$97,3,1),kwadranse!$D$2:$G$97,4,0)</f>
        <v>16:31 - 16:45</v>
      </c>
      <c r="M56" s="30" t="s">
        <v>310</v>
      </c>
      <c r="N56" s="30" t="s">
        <v>97</v>
      </c>
      <c r="O56" s="60">
        <v>370</v>
      </c>
      <c r="P56" s="61">
        <f>O56/VLOOKUP(N56,TABOR!$A$5:$D$20,4,0)</f>
        <v>0.686456400742115</v>
      </c>
      <c r="Q56" s="62">
        <v>45426</v>
      </c>
      <c r="R56" s="36">
        <v>8118</v>
      </c>
      <c r="S56" s="36">
        <f>VLOOKUP(N56,TABOR!$A$5:$D$20,4,0)</f>
        <v>539</v>
      </c>
    </row>
    <row r="57" spans="1:19">
      <c r="A57" s="27" t="s">
        <v>6</v>
      </c>
      <c r="B57" s="28" t="s">
        <v>8</v>
      </c>
      <c r="C57" s="28" t="s">
        <v>7</v>
      </c>
      <c r="D57" s="29">
        <v>0.70347222222222228</v>
      </c>
      <c r="E57" s="29">
        <v>0.7055555555555556</v>
      </c>
      <c r="F57" s="30" t="s">
        <v>27</v>
      </c>
      <c r="G57" s="28">
        <v>69246</v>
      </c>
      <c r="H57" s="28" t="s">
        <v>53</v>
      </c>
      <c r="I57" s="59">
        <v>0.70416666666666661</v>
      </c>
      <c r="J57" s="59">
        <v>0.7055555555555556</v>
      </c>
      <c r="K57" s="30" t="str">
        <f t="shared" si="0"/>
        <v>16</v>
      </c>
      <c r="L57" s="30" t="str">
        <f>VLOOKUP(VLOOKUP(J57,kwadranse!$B$2:$D$97,3,1),kwadranse!$D$2:$G$97,4,0)</f>
        <v>16:46 - 17:00</v>
      </c>
      <c r="M57" s="30" t="s">
        <v>309</v>
      </c>
      <c r="N57" s="30" t="s">
        <v>98</v>
      </c>
      <c r="O57" s="60">
        <v>108</v>
      </c>
      <c r="P57" s="61">
        <f>O57/VLOOKUP(N57,TABOR!$A$5:$D$20,4,0)</f>
        <v>0.31304347826086959</v>
      </c>
      <c r="Q57" s="62">
        <v>45426</v>
      </c>
      <c r="R57" s="36">
        <v>8118</v>
      </c>
      <c r="S57" s="36">
        <f>VLOOKUP(N57,TABOR!$A$5:$D$20,4,0)</f>
        <v>345</v>
      </c>
    </row>
    <row r="58" spans="1:19">
      <c r="A58" s="27" t="s">
        <v>6</v>
      </c>
      <c r="B58" s="28" t="s">
        <v>7</v>
      </c>
      <c r="C58" s="28" t="s">
        <v>8</v>
      </c>
      <c r="D58" s="29">
        <v>0.71319444444444446</v>
      </c>
      <c r="E58" s="29">
        <v>0.71527777777777779</v>
      </c>
      <c r="F58" s="30" t="s">
        <v>27</v>
      </c>
      <c r="G58" s="28">
        <v>69287</v>
      </c>
      <c r="H58" s="28" t="s">
        <v>60</v>
      </c>
      <c r="I58" s="59">
        <v>0.71388888888888891</v>
      </c>
      <c r="J58" s="59">
        <v>0.71597222222222223</v>
      </c>
      <c r="K58" s="30" t="str">
        <f t="shared" si="0"/>
        <v>17</v>
      </c>
      <c r="L58" s="30" t="str">
        <f>VLOOKUP(VLOOKUP(J58,kwadranse!$B$2:$D$97,3,1),kwadranse!$D$2:$G$97,4,0)</f>
        <v>17:01 - 17:15</v>
      </c>
      <c r="M58" s="30" t="s">
        <v>310</v>
      </c>
      <c r="N58" s="30" t="s">
        <v>98</v>
      </c>
      <c r="O58" s="60">
        <v>254</v>
      </c>
      <c r="P58" s="61">
        <f>O58/VLOOKUP(N58,TABOR!$A$5:$D$20,4,0)</f>
        <v>0.73623188405797102</v>
      </c>
      <c r="Q58" s="62">
        <v>45426</v>
      </c>
      <c r="R58" s="36">
        <v>8118</v>
      </c>
      <c r="S58" s="36">
        <f>VLOOKUP(N58,TABOR!$A$5:$D$20,4,0)</f>
        <v>345</v>
      </c>
    </row>
    <row r="59" spans="1:19">
      <c r="A59" s="27" t="s">
        <v>6</v>
      </c>
      <c r="B59" s="28" t="s">
        <v>8</v>
      </c>
      <c r="C59" s="28" t="s">
        <v>7</v>
      </c>
      <c r="D59" s="29">
        <v>0.73472222222222228</v>
      </c>
      <c r="E59" s="29">
        <v>0.73611111111111116</v>
      </c>
      <c r="F59" s="30" t="s">
        <v>27</v>
      </c>
      <c r="G59" s="28">
        <v>69248</v>
      </c>
      <c r="H59" s="28" t="s">
        <v>61</v>
      </c>
      <c r="I59" s="59">
        <v>0.73541666666666661</v>
      </c>
      <c r="J59" s="59">
        <v>0.7368055555555556</v>
      </c>
      <c r="K59" s="30" t="str">
        <f t="shared" si="0"/>
        <v>17</v>
      </c>
      <c r="L59" s="30" t="str">
        <f>VLOOKUP(VLOOKUP(J59,kwadranse!$B$2:$D$97,3,1),kwadranse!$D$2:$G$97,4,0)</f>
        <v>17:31 - 17:45</v>
      </c>
      <c r="M59" s="30" t="s">
        <v>309</v>
      </c>
      <c r="N59" s="30" t="s">
        <v>96</v>
      </c>
      <c r="O59" s="60">
        <v>159</v>
      </c>
      <c r="P59" s="61">
        <f>O59/VLOOKUP(N59,TABOR!$A$5:$D$20,4,0)</f>
        <v>0.3</v>
      </c>
      <c r="Q59" s="62">
        <v>45426</v>
      </c>
      <c r="R59" s="36">
        <v>8118</v>
      </c>
      <c r="S59" s="36">
        <f>VLOOKUP(N59,TABOR!$A$5:$D$20,4,0)</f>
        <v>530</v>
      </c>
    </row>
    <row r="60" spans="1:19">
      <c r="A60" s="27" t="s">
        <v>6</v>
      </c>
      <c r="B60" s="28" t="s">
        <v>7</v>
      </c>
      <c r="C60" s="28" t="s">
        <v>8</v>
      </c>
      <c r="D60" s="29">
        <v>0.61944444444444446</v>
      </c>
      <c r="E60" s="29">
        <v>0.62083333333333335</v>
      </c>
      <c r="F60" s="30" t="s">
        <v>27</v>
      </c>
      <c r="G60" s="28">
        <v>69279</v>
      </c>
      <c r="H60" s="28" t="s">
        <v>62</v>
      </c>
      <c r="I60" s="59">
        <v>0.61944444444444446</v>
      </c>
      <c r="J60" s="59">
        <v>0.62152777777777779</v>
      </c>
      <c r="K60" s="30" t="str">
        <f t="shared" si="0"/>
        <v>14</v>
      </c>
      <c r="L60" s="30" t="str">
        <f>VLOOKUP(VLOOKUP(J60,kwadranse!$B$2:$D$97,3,1),kwadranse!$D$2:$G$97,4,0)</f>
        <v>14:46 - 15:00</v>
      </c>
      <c r="M60" s="30" t="s">
        <v>310</v>
      </c>
      <c r="N60" s="30" t="s">
        <v>98</v>
      </c>
      <c r="O60" s="60">
        <v>265</v>
      </c>
      <c r="P60" s="61">
        <f>O60/VLOOKUP(N60,TABOR!$A$5:$D$20,4,0)</f>
        <v>0.76811594202898548</v>
      </c>
      <c r="Q60" s="62">
        <v>45426</v>
      </c>
      <c r="R60" s="36">
        <v>8118</v>
      </c>
      <c r="S60" s="36">
        <f>VLOOKUP(N60,TABOR!$A$5:$D$20,4,0)</f>
        <v>345</v>
      </c>
    </row>
    <row r="61" spans="1:19">
      <c r="A61" s="27" t="s">
        <v>6</v>
      </c>
      <c r="B61" s="28" t="s">
        <v>7</v>
      </c>
      <c r="C61" s="28" t="s">
        <v>8</v>
      </c>
      <c r="D61" s="29">
        <v>0.66319444444444442</v>
      </c>
      <c r="E61" s="29">
        <v>0.6645833333333333</v>
      </c>
      <c r="F61" s="30" t="s">
        <v>27</v>
      </c>
      <c r="G61" s="28">
        <v>69283</v>
      </c>
      <c r="H61" s="28" t="s">
        <v>62</v>
      </c>
      <c r="I61" s="59">
        <v>0.66597222222222219</v>
      </c>
      <c r="J61" s="59">
        <v>0.66736111111111107</v>
      </c>
      <c r="K61" s="30" t="str">
        <f t="shared" si="0"/>
        <v>16</v>
      </c>
      <c r="L61" s="30" t="str">
        <f>VLOOKUP(VLOOKUP(J61,kwadranse!$B$2:$D$97,3,1),kwadranse!$D$2:$G$97,4,0)</f>
        <v>15:46 - 16:00</v>
      </c>
      <c r="M61" s="30" t="s">
        <v>310</v>
      </c>
      <c r="N61" s="30" t="s">
        <v>96</v>
      </c>
      <c r="O61" s="60">
        <v>495</v>
      </c>
      <c r="P61" s="61">
        <f>O61/VLOOKUP(N61,TABOR!$A$5:$D$20,4,0)</f>
        <v>0.93396226415094341</v>
      </c>
      <c r="Q61" s="62">
        <v>45426</v>
      </c>
      <c r="R61" s="36">
        <v>8118</v>
      </c>
      <c r="S61" s="36">
        <f>VLOOKUP(N61,TABOR!$A$5:$D$20,4,0)</f>
        <v>530</v>
      </c>
    </row>
    <row r="62" spans="1:19" ht="24">
      <c r="A62" s="27" t="s">
        <v>6</v>
      </c>
      <c r="B62" s="28" t="s">
        <v>8</v>
      </c>
      <c r="C62" s="28" t="s">
        <v>7</v>
      </c>
      <c r="D62" s="29">
        <v>0.68333333333333335</v>
      </c>
      <c r="E62" s="29">
        <v>0.68541666666666667</v>
      </c>
      <c r="F62" s="30" t="s">
        <v>26</v>
      </c>
      <c r="G62" s="28">
        <v>67900</v>
      </c>
      <c r="H62" s="28" t="s">
        <v>38</v>
      </c>
      <c r="I62" s="59">
        <v>0.68333333333333324</v>
      </c>
      <c r="J62" s="59">
        <v>0.68541666666666667</v>
      </c>
      <c r="K62" s="30" t="str">
        <f t="shared" si="0"/>
        <v>16</v>
      </c>
      <c r="L62" s="30" t="str">
        <f>VLOOKUP(VLOOKUP(J62,kwadranse!$B$2:$D$97,3,1),kwadranse!$D$2:$G$97,4,0)</f>
        <v>16:16 - 16:30</v>
      </c>
      <c r="M62" s="30" t="s">
        <v>309</v>
      </c>
      <c r="N62" s="30" t="s">
        <v>179</v>
      </c>
      <c r="O62" s="60">
        <v>137</v>
      </c>
      <c r="P62" s="61">
        <f>O62/VLOOKUP(N62,TABOR!$A$5:$D$20,4,0)</f>
        <v>0.44625407166123776</v>
      </c>
      <c r="Q62" s="62">
        <v>45426</v>
      </c>
      <c r="R62" s="36">
        <v>8118</v>
      </c>
      <c r="S62" s="36">
        <f>VLOOKUP(N62,TABOR!$A$5:$D$20,4,0)</f>
        <v>307</v>
      </c>
    </row>
    <row r="63" spans="1:19">
      <c r="A63" s="27" t="s">
        <v>9</v>
      </c>
      <c r="B63" s="28" t="s">
        <v>10</v>
      </c>
      <c r="C63" s="28" t="s">
        <v>11</v>
      </c>
      <c r="D63" s="29">
        <v>0.27847222222222223</v>
      </c>
      <c r="E63" s="29">
        <v>0.28125</v>
      </c>
      <c r="F63" s="30" t="s">
        <v>27</v>
      </c>
      <c r="G63" s="28">
        <v>66539</v>
      </c>
      <c r="H63" s="28" t="s">
        <v>63</v>
      </c>
      <c r="I63" s="59">
        <v>0.27847222222222223</v>
      </c>
      <c r="J63" s="59">
        <v>0.28125</v>
      </c>
      <c r="K63" s="30" t="str">
        <f t="shared" si="0"/>
        <v>06</v>
      </c>
      <c r="L63" s="30" t="str">
        <f>VLOOKUP(VLOOKUP(J63,kwadranse!$B$2:$D$97,3,1),kwadranse!$D$2:$G$97,4,0)</f>
        <v>06:31 - 06:45</v>
      </c>
      <c r="M63" s="30" t="s">
        <v>310</v>
      </c>
      <c r="N63" s="30" t="s">
        <v>96</v>
      </c>
      <c r="O63" s="60">
        <v>63</v>
      </c>
      <c r="P63" s="61">
        <f>O63/VLOOKUP(N63,TABOR!$A$5:$D$20,4,0)</f>
        <v>0.11886792452830189</v>
      </c>
      <c r="Q63" s="62">
        <v>45426</v>
      </c>
      <c r="R63" s="36">
        <v>6418</v>
      </c>
      <c r="S63" s="36">
        <f>VLOOKUP(N63,TABOR!$A$5:$D$20,4,0)</f>
        <v>530</v>
      </c>
    </row>
    <row r="64" spans="1:19">
      <c r="A64" s="27" t="s">
        <v>9</v>
      </c>
      <c r="B64" s="28" t="s">
        <v>11</v>
      </c>
      <c r="C64" s="28" t="s">
        <v>10</v>
      </c>
      <c r="D64" s="29">
        <v>0.28958333333333336</v>
      </c>
      <c r="E64" s="29">
        <v>0.29305555555555557</v>
      </c>
      <c r="F64" s="30" t="s">
        <v>27</v>
      </c>
      <c r="G64" s="28">
        <v>66572</v>
      </c>
      <c r="H64" s="28" t="s">
        <v>64</v>
      </c>
      <c r="I64" s="59">
        <v>0.28958333333333336</v>
      </c>
      <c r="J64" s="59">
        <v>0.29305555555555557</v>
      </c>
      <c r="K64" s="30" t="str">
        <f t="shared" si="0"/>
        <v>07</v>
      </c>
      <c r="L64" s="30" t="str">
        <f>VLOOKUP(VLOOKUP(J64,kwadranse!$B$2:$D$97,3,1),kwadranse!$D$2:$G$97,4,0)</f>
        <v>07:01 - 07:15</v>
      </c>
      <c r="M64" s="30" t="s">
        <v>309</v>
      </c>
      <c r="N64" s="30" t="s">
        <v>96</v>
      </c>
      <c r="O64" s="60">
        <v>255</v>
      </c>
      <c r="P64" s="61">
        <f>O64/VLOOKUP(N64,TABOR!$A$5:$D$20,4,0)</f>
        <v>0.48113207547169812</v>
      </c>
      <c r="Q64" s="62">
        <v>45426</v>
      </c>
      <c r="R64" s="36">
        <v>6418</v>
      </c>
      <c r="S64" s="36">
        <f>VLOOKUP(N64,TABOR!$A$5:$D$20,4,0)</f>
        <v>530</v>
      </c>
    </row>
    <row r="65" spans="1:19">
      <c r="A65" s="27" t="s">
        <v>9</v>
      </c>
      <c r="B65" s="28" t="s">
        <v>10</v>
      </c>
      <c r="C65" s="28" t="s">
        <v>11</v>
      </c>
      <c r="D65" s="29">
        <v>0.33263888888888887</v>
      </c>
      <c r="E65" s="29">
        <v>0.33541666666666664</v>
      </c>
      <c r="F65" s="30" t="s">
        <v>27</v>
      </c>
      <c r="G65" s="28">
        <v>69559</v>
      </c>
      <c r="H65" s="28" t="s">
        <v>65</v>
      </c>
      <c r="I65" s="59">
        <v>0.33263888888888887</v>
      </c>
      <c r="J65" s="59">
        <v>0.33611111111111108</v>
      </c>
      <c r="K65" s="30" t="str">
        <f t="shared" si="0"/>
        <v>08</v>
      </c>
      <c r="L65" s="30" t="str">
        <f>VLOOKUP(VLOOKUP(J65,kwadranse!$B$2:$D$97,3,1),kwadranse!$D$2:$G$97,4,0)</f>
        <v>08:01 - 08:15</v>
      </c>
      <c r="M65" s="30" t="s">
        <v>310</v>
      </c>
      <c r="N65" s="30" t="s">
        <v>96</v>
      </c>
      <c r="O65" s="60">
        <v>114</v>
      </c>
      <c r="P65" s="61">
        <f>O65/VLOOKUP(N65,TABOR!$A$5:$D$20,4,0)</f>
        <v>0.21509433962264152</v>
      </c>
      <c r="Q65" s="62">
        <v>45426</v>
      </c>
      <c r="R65" s="36">
        <v>6418</v>
      </c>
      <c r="S65" s="36">
        <f>VLOOKUP(N65,TABOR!$A$5:$D$20,4,0)</f>
        <v>530</v>
      </c>
    </row>
    <row r="66" spans="1:19">
      <c r="A66" s="27" t="s">
        <v>9</v>
      </c>
      <c r="B66" s="28" t="s">
        <v>11</v>
      </c>
      <c r="C66" s="28" t="s">
        <v>10</v>
      </c>
      <c r="D66" s="29">
        <v>0.34097222222222223</v>
      </c>
      <c r="E66" s="29">
        <v>0.34444444444444444</v>
      </c>
      <c r="F66" s="30" t="s">
        <v>27</v>
      </c>
      <c r="G66" s="28">
        <v>69508</v>
      </c>
      <c r="H66" s="28" t="s">
        <v>66</v>
      </c>
      <c r="I66" s="59">
        <v>0.34097222222222223</v>
      </c>
      <c r="J66" s="59">
        <v>0.3444444444444445</v>
      </c>
      <c r="K66" s="30" t="str">
        <f t="shared" si="0"/>
        <v>08</v>
      </c>
      <c r="L66" s="30" t="str">
        <f>VLOOKUP(VLOOKUP(J66,kwadranse!$B$2:$D$97,3,1),kwadranse!$D$2:$G$97,4,0)</f>
        <v>08:16 - 08:30</v>
      </c>
      <c r="M66" s="30" t="s">
        <v>309</v>
      </c>
      <c r="N66" s="30" t="s">
        <v>96</v>
      </c>
      <c r="O66" s="60">
        <v>303</v>
      </c>
      <c r="P66" s="61">
        <f>O66/VLOOKUP(N66,TABOR!$A$5:$D$20,4,0)</f>
        <v>0.57169811320754715</v>
      </c>
      <c r="Q66" s="62">
        <v>45426</v>
      </c>
      <c r="R66" s="36">
        <v>6418</v>
      </c>
      <c r="S66" s="36">
        <f>VLOOKUP(N66,TABOR!$A$5:$D$20,4,0)</f>
        <v>530</v>
      </c>
    </row>
    <row r="67" spans="1:19">
      <c r="A67" s="27" t="s">
        <v>9</v>
      </c>
      <c r="B67" s="28" t="s">
        <v>10</v>
      </c>
      <c r="C67" s="28" t="s">
        <v>11</v>
      </c>
      <c r="D67" s="29">
        <v>0.58333333333333337</v>
      </c>
      <c r="E67" s="29">
        <v>0.58611111111111114</v>
      </c>
      <c r="F67" s="30" t="s">
        <v>27</v>
      </c>
      <c r="G67" s="28">
        <v>69567</v>
      </c>
      <c r="H67" s="28" t="s">
        <v>65</v>
      </c>
      <c r="I67" s="59">
        <v>0.58333333333333337</v>
      </c>
      <c r="J67" s="59">
        <v>0.58680555555555558</v>
      </c>
      <c r="K67" s="30" t="str">
        <f t="shared" si="0"/>
        <v>14</v>
      </c>
      <c r="L67" s="30" t="str">
        <f>VLOOKUP(VLOOKUP(J67,kwadranse!$B$2:$D$97,3,1),kwadranse!$D$2:$G$97,4,0)</f>
        <v>14:01 - 14:15</v>
      </c>
      <c r="M67" s="30" t="s">
        <v>310</v>
      </c>
      <c r="N67" s="30" t="s">
        <v>96</v>
      </c>
      <c r="O67" s="60">
        <v>196</v>
      </c>
      <c r="P67" s="61">
        <f>O67/VLOOKUP(N67,TABOR!$A$5:$D$20,4,0)</f>
        <v>0.36981132075471695</v>
      </c>
      <c r="Q67" s="62">
        <v>45426</v>
      </c>
      <c r="R67" s="36">
        <v>6418</v>
      </c>
      <c r="S67" s="36">
        <f>VLOOKUP(N67,TABOR!$A$5:$D$20,4,0)</f>
        <v>530</v>
      </c>
    </row>
    <row r="68" spans="1:19">
      <c r="A68" s="27" t="s">
        <v>9</v>
      </c>
      <c r="B68" s="28" t="s">
        <v>11</v>
      </c>
      <c r="C68" s="28" t="s">
        <v>10</v>
      </c>
      <c r="D68" s="29">
        <v>0.6333333333333333</v>
      </c>
      <c r="E68" s="29">
        <v>0.63680555555555551</v>
      </c>
      <c r="F68" s="30" t="s">
        <v>27</v>
      </c>
      <c r="G68" s="28">
        <v>69540</v>
      </c>
      <c r="H68" s="28" t="s">
        <v>67</v>
      </c>
      <c r="I68" s="59">
        <v>0.63888888888888895</v>
      </c>
      <c r="J68" s="59">
        <v>0.64236111111111105</v>
      </c>
      <c r="K68" s="30" t="str">
        <f t="shared" si="0"/>
        <v>15</v>
      </c>
      <c r="L68" s="30" t="str">
        <f>VLOOKUP(VLOOKUP(J68,kwadranse!$B$2:$D$97,3,1),kwadranse!$D$2:$G$97,4,0)</f>
        <v>15:16 - 15:30</v>
      </c>
      <c r="M68" s="30" t="s">
        <v>309</v>
      </c>
      <c r="N68" s="30" t="s">
        <v>96</v>
      </c>
      <c r="O68" s="60">
        <v>48</v>
      </c>
      <c r="P68" s="61">
        <f>O68/VLOOKUP(N68,TABOR!$A$5:$D$20,4,0)</f>
        <v>9.056603773584905E-2</v>
      </c>
      <c r="Q68" s="62">
        <v>45426</v>
      </c>
      <c r="R68" s="36">
        <v>6418</v>
      </c>
      <c r="S68" s="36">
        <f>VLOOKUP(N68,TABOR!$A$5:$D$20,4,0)</f>
        <v>530</v>
      </c>
    </row>
    <row r="69" spans="1:19">
      <c r="A69" s="27" t="s">
        <v>9</v>
      </c>
      <c r="B69" s="28" t="s">
        <v>10</v>
      </c>
      <c r="C69" s="28" t="s">
        <v>11</v>
      </c>
      <c r="D69" s="29">
        <v>0.64652777777777781</v>
      </c>
      <c r="E69" s="29">
        <v>0.64930555555555558</v>
      </c>
      <c r="F69" s="30" t="s">
        <v>27</v>
      </c>
      <c r="G69" s="28">
        <v>66549</v>
      </c>
      <c r="H69" s="28" t="s">
        <v>68</v>
      </c>
      <c r="I69" s="59">
        <v>0.64652777777777781</v>
      </c>
      <c r="J69" s="59">
        <v>0.64930555555555558</v>
      </c>
      <c r="K69" s="30" t="str">
        <f t="shared" si="0"/>
        <v>15</v>
      </c>
      <c r="L69" s="30" t="str">
        <f>VLOOKUP(VLOOKUP(J69,kwadranse!$B$2:$D$97,3,1),kwadranse!$D$2:$G$97,4,0)</f>
        <v>15:31 - 15:45</v>
      </c>
      <c r="M69" s="30" t="s">
        <v>310</v>
      </c>
      <c r="N69" s="30" t="s">
        <v>96</v>
      </c>
      <c r="O69" s="60">
        <v>230</v>
      </c>
      <c r="P69" s="61">
        <f>O69/VLOOKUP(N69,TABOR!$A$5:$D$20,4,0)</f>
        <v>0.43396226415094341</v>
      </c>
      <c r="Q69" s="62">
        <v>45426</v>
      </c>
      <c r="R69" s="36">
        <v>6418</v>
      </c>
      <c r="S69" s="36">
        <f>VLOOKUP(N69,TABOR!$A$5:$D$20,4,0)</f>
        <v>530</v>
      </c>
    </row>
    <row r="70" spans="1:19">
      <c r="A70" s="27" t="s">
        <v>9</v>
      </c>
      <c r="B70" s="28" t="s">
        <v>11</v>
      </c>
      <c r="C70" s="28" t="s">
        <v>10</v>
      </c>
      <c r="D70" s="29">
        <v>0.6743055555555556</v>
      </c>
      <c r="E70" s="29">
        <v>0.67777777777777781</v>
      </c>
      <c r="F70" s="30" t="s">
        <v>27</v>
      </c>
      <c r="G70" s="28">
        <v>69518</v>
      </c>
      <c r="H70" s="28" t="s">
        <v>66</v>
      </c>
      <c r="I70" s="59">
        <v>0.6743055555555556</v>
      </c>
      <c r="J70" s="59">
        <v>0.6777777777777777</v>
      </c>
      <c r="K70" s="30" t="str">
        <f t="shared" ref="K70:K133" si="1">LEFT(TEXT(J70,"gg:mm"),2)</f>
        <v>16</v>
      </c>
      <c r="L70" s="30" t="str">
        <f>VLOOKUP(VLOOKUP(J70,kwadranse!$B$2:$D$97,3,1),kwadranse!$D$2:$G$97,4,0)</f>
        <v>16:16 - 16:30</v>
      </c>
      <c r="M70" s="30" t="s">
        <v>309</v>
      </c>
      <c r="N70" s="30" t="s">
        <v>96</v>
      </c>
      <c r="O70" s="60">
        <v>113</v>
      </c>
      <c r="P70" s="61">
        <f>O70/VLOOKUP(N70,TABOR!$A$5:$D$20,4,0)</f>
        <v>0.21320754716981133</v>
      </c>
      <c r="Q70" s="62">
        <v>45426</v>
      </c>
      <c r="R70" s="36">
        <v>6418</v>
      </c>
      <c r="S70" s="36">
        <f>VLOOKUP(N70,TABOR!$A$5:$D$20,4,0)</f>
        <v>530</v>
      </c>
    </row>
    <row r="71" spans="1:19">
      <c r="A71" s="27" t="s">
        <v>9</v>
      </c>
      <c r="B71" s="28" t="s">
        <v>10</v>
      </c>
      <c r="C71" s="28" t="s">
        <v>11</v>
      </c>
      <c r="D71" s="29">
        <v>0.68541666666666667</v>
      </c>
      <c r="E71" s="29">
        <v>0.68888888888888888</v>
      </c>
      <c r="F71" s="30" t="s">
        <v>27</v>
      </c>
      <c r="G71" s="28">
        <v>69575</v>
      </c>
      <c r="H71" s="28" t="s">
        <v>69</v>
      </c>
      <c r="I71" s="59">
        <v>0.6875</v>
      </c>
      <c r="J71" s="59">
        <v>0.69097222222222221</v>
      </c>
      <c r="K71" s="30" t="str">
        <f t="shared" si="1"/>
        <v>16</v>
      </c>
      <c r="L71" s="30" t="str">
        <f>VLOOKUP(VLOOKUP(J71,kwadranse!$B$2:$D$97,3,1),kwadranse!$D$2:$G$97,4,0)</f>
        <v>16:31 - 16:45</v>
      </c>
      <c r="M71" s="30" t="s">
        <v>310</v>
      </c>
      <c r="N71" s="30" t="s">
        <v>178</v>
      </c>
      <c r="O71" s="60">
        <v>173</v>
      </c>
      <c r="P71" s="61">
        <f>O71/VLOOKUP(N71,TABOR!$A$5:$D$20,4,0)</f>
        <v>0.3209647495361781</v>
      </c>
      <c r="Q71" s="62">
        <v>45426</v>
      </c>
      <c r="R71" s="36">
        <v>6418</v>
      </c>
      <c r="S71" s="36">
        <f>VLOOKUP(N71,TABOR!$A$5:$D$20,4,0)</f>
        <v>539</v>
      </c>
    </row>
    <row r="72" spans="1:19">
      <c r="A72" s="27" t="s">
        <v>9</v>
      </c>
      <c r="B72" s="28" t="s">
        <v>11</v>
      </c>
      <c r="C72" s="28" t="s">
        <v>10</v>
      </c>
      <c r="D72" s="29">
        <v>0.71666666666666667</v>
      </c>
      <c r="E72" s="29">
        <v>0.72013888888888888</v>
      </c>
      <c r="F72" s="30" t="s">
        <v>27</v>
      </c>
      <c r="G72" s="28">
        <v>69520</v>
      </c>
      <c r="H72" s="28" t="s">
        <v>70</v>
      </c>
      <c r="I72" s="59">
        <v>0.71666666666666667</v>
      </c>
      <c r="J72" s="59">
        <v>0.72013888888888899</v>
      </c>
      <c r="K72" s="30" t="str">
        <f t="shared" si="1"/>
        <v>17</v>
      </c>
      <c r="L72" s="30" t="str">
        <f>VLOOKUP(VLOOKUP(J72,kwadranse!$B$2:$D$97,3,1),kwadranse!$D$2:$G$97,4,0)</f>
        <v>17:16 - 17:30</v>
      </c>
      <c r="M72" s="30" t="s">
        <v>309</v>
      </c>
      <c r="N72" s="30" t="s">
        <v>96</v>
      </c>
      <c r="O72" s="60">
        <v>70</v>
      </c>
      <c r="P72" s="61">
        <f>O72/VLOOKUP(N72,TABOR!$A$5:$D$20,4,0)</f>
        <v>0.13207547169811321</v>
      </c>
      <c r="Q72" s="62">
        <v>45426</v>
      </c>
      <c r="R72" s="36">
        <v>6418</v>
      </c>
      <c r="S72" s="36">
        <f>VLOOKUP(N72,TABOR!$A$5:$D$20,4,0)</f>
        <v>530</v>
      </c>
    </row>
    <row r="73" spans="1:19">
      <c r="A73" s="27" t="s">
        <v>9</v>
      </c>
      <c r="B73" s="28" t="s">
        <v>11</v>
      </c>
      <c r="C73" s="28" t="s">
        <v>10</v>
      </c>
      <c r="D73" s="29">
        <v>0.58611111111111114</v>
      </c>
      <c r="E73" s="29">
        <v>0.58958333333333335</v>
      </c>
      <c r="F73" s="30" t="s">
        <v>27</v>
      </c>
      <c r="G73" s="28">
        <v>76404</v>
      </c>
      <c r="H73" s="28" t="s">
        <v>71</v>
      </c>
      <c r="I73" s="59">
        <v>0.58750000000000002</v>
      </c>
      <c r="J73" s="59">
        <v>0.59097222222222223</v>
      </c>
      <c r="K73" s="30" t="str">
        <f t="shared" si="1"/>
        <v>14</v>
      </c>
      <c r="L73" s="30" t="str">
        <f>VLOOKUP(VLOOKUP(J73,kwadranse!$B$2:$D$97,3,1),kwadranse!$D$2:$G$97,4,0)</f>
        <v>14:01 - 14:15</v>
      </c>
      <c r="M73" s="30" t="s">
        <v>309</v>
      </c>
      <c r="N73" s="30" t="s">
        <v>96</v>
      </c>
      <c r="O73" s="60">
        <v>124</v>
      </c>
      <c r="P73" s="61">
        <f>O73/VLOOKUP(N73,TABOR!$A$5:$D$20,4,0)</f>
        <v>0.2339622641509434</v>
      </c>
      <c r="Q73" s="62">
        <v>45426</v>
      </c>
      <c r="R73" s="36">
        <v>6418</v>
      </c>
      <c r="S73" s="36">
        <f>VLOOKUP(N73,TABOR!$A$5:$D$20,4,0)</f>
        <v>530</v>
      </c>
    </row>
    <row r="74" spans="1:19">
      <c r="A74" s="27" t="s">
        <v>9</v>
      </c>
      <c r="B74" s="28" t="s">
        <v>10</v>
      </c>
      <c r="C74" s="28" t="s">
        <v>11</v>
      </c>
      <c r="D74" s="29">
        <v>0.62916666666666665</v>
      </c>
      <c r="E74" s="29">
        <v>0.63194444444444442</v>
      </c>
      <c r="F74" s="30" t="s">
        <v>27</v>
      </c>
      <c r="G74" s="28">
        <v>69569</v>
      </c>
      <c r="H74" s="28" t="s">
        <v>72</v>
      </c>
      <c r="I74" s="59">
        <v>0.62916666666666665</v>
      </c>
      <c r="J74" s="59">
        <v>0.63263888888888886</v>
      </c>
      <c r="K74" s="30" t="str">
        <f t="shared" si="1"/>
        <v>15</v>
      </c>
      <c r="L74" s="30" t="str">
        <f>VLOOKUP(VLOOKUP(J74,kwadranse!$B$2:$D$97,3,1),kwadranse!$D$2:$G$97,4,0)</f>
        <v>15:01 - 15:15</v>
      </c>
      <c r="M74" s="30" t="s">
        <v>310</v>
      </c>
      <c r="N74" s="30" t="s">
        <v>97</v>
      </c>
      <c r="O74" s="60">
        <v>317</v>
      </c>
      <c r="P74" s="61">
        <f>O74/VLOOKUP(N74,TABOR!$A$5:$D$20,4,0)</f>
        <v>0.58812615955473102</v>
      </c>
      <c r="Q74" s="62">
        <v>45426</v>
      </c>
      <c r="R74" s="36">
        <v>6418</v>
      </c>
      <c r="S74" s="36">
        <f>VLOOKUP(N74,TABOR!$A$5:$D$20,4,0)</f>
        <v>539</v>
      </c>
    </row>
    <row r="75" spans="1:19">
      <c r="A75" s="27" t="s">
        <v>9</v>
      </c>
      <c r="B75" s="28" t="s">
        <v>10</v>
      </c>
      <c r="C75" s="28" t="s">
        <v>11</v>
      </c>
      <c r="D75" s="29">
        <v>0.66666666666666663</v>
      </c>
      <c r="E75" s="29">
        <v>0.6694444444444444</v>
      </c>
      <c r="F75" s="30" t="s">
        <v>27</v>
      </c>
      <c r="G75" s="28">
        <v>69571</v>
      </c>
      <c r="H75" s="28" t="s">
        <v>65</v>
      </c>
      <c r="I75" s="59">
        <v>0.66666666666666663</v>
      </c>
      <c r="J75" s="59">
        <v>0.6694444444444444</v>
      </c>
      <c r="K75" s="30" t="str">
        <f t="shared" si="1"/>
        <v>16</v>
      </c>
      <c r="L75" s="30" t="str">
        <f>VLOOKUP(VLOOKUP(J75,kwadranse!$B$2:$D$97,3,1),kwadranse!$D$2:$G$97,4,0)</f>
        <v>16:01 - 16:15</v>
      </c>
      <c r="M75" s="30" t="s">
        <v>310</v>
      </c>
      <c r="N75" s="30" t="s">
        <v>97</v>
      </c>
      <c r="O75" s="60">
        <v>297</v>
      </c>
      <c r="P75" s="61">
        <f>O75/VLOOKUP(N75,TABOR!$A$5:$D$20,4,0)</f>
        <v>0.55102040816326525</v>
      </c>
      <c r="Q75" s="62">
        <v>45426</v>
      </c>
      <c r="R75" s="36">
        <v>6418</v>
      </c>
      <c r="S75" s="36">
        <f>VLOOKUP(N75,TABOR!$A$5:$D$20,4,0)</f>
        <v>539</v>
      </c>
    </row>
    <row r="76" spans="1:19">
      <c r="A76" s="27" t="s">
        <v>9</v>
      </c>
      <c r="B76" s="28" t="s">
        <v>10</v>
      </c>
      <c r="C76" s="28" t="s">
        <v>11</v>
      </c>
      <c r="D76" s="29">
        <v>0.71111111111111114</v>
      </c>
      <c r="E76" s="29">
        <v>0.71458333333333335</v>
      </c>
      <c r="F76" s="30" t="s">
        <v>27</v>
      </c>
      <c r="G76" s="28">
        <v>69577</v>
      </c>
      <c r="H76" s="28" t="s">
        <v>72</v>
      </c>
      <c r="I76" s="59">
        <v>0.71111111111111114</v>
      </c>
      <c r="J76" s="59">
        <v>0.71458333333333335</v>
      </c>
      <c r="K76" s="30" t="str">
        <f t="shared" si="1"/>
        <v>17</v>
      </c>
      <c r="L76" s="30" t="str">
        <f>VLOOKUP(VLOOKUP(J76,kwadranse!$B$2:$D$97,3,1),kwadranse!$D$2:$G$97,4,0)</f>
        <v>17:01 - 17:15</v>
      </c>
      <c r="M76" s="30" t="s">
        <v>310</v>
      </c>
      <c r="N76" s="30" t="s">
        <v>96</v>
      </c>
      <c r="O76" s="60">
        <v>224</v>
      </c>
      <c r="P76" s="61">
        <f>O76/VLOOKUP(N76,TABOR!$A$5:$D$20,4,0)</f>
        <v>0.42264150943396228</v>
      </c>
      <c r="Q76" s="62">
        <v>45426</v>
      </c>
      <c r="R76" s="36">
        <v>6418</v>
      </c>
      <c r="S76" s="36">
        <f>VLOOKUP(N76,TABOR!$A$5:$D$20,4,0)</f>
        <v>530</v>
      </c>
    </row>
    <row r="77" spans="1:19">
      <c r="A77" s="27" t="s">
        <v>12</v>
      </c>
      <c r="B77" s="28" t="s">
        <v>13</v>
      </c>
      <c r="C77" s="28" t="s">
        <v>14</v>
      </c>
      <c r="D77" s="29">
        <v>0.24861111111111112</v>
      </c>
      <c r="E77" s="29">
        <v>0.25208333333333333</v>
      </c>
      <c r="F77" s="30" t="s">
        <v>26</v>
      </c>
      <c r="G77" s="28">
        <v>67247</v>
      </c>
      <c r="H77" s="28" t="s">
        <v>73</v>
      </c>
      <c r="I77" s="59">
        <v>0.24861111111111112</v>
      </c>
      <c r="J77" s="59">
        <v>0.25208333333333333</v>
      </c>
      <c r="K77" s="30" t="str">
        <f t="shared" si="1"/>
        <v>06</v>
      </c>
      <c r="L77" s="30" t="str">
        <f>VLOOKUP(VLOOKUP(J77,kwadranse!$B$2:$D$97,3,1),kwadranse!$D$2:$G$97,4,0)</f>
        <v>06:01 - 06:15</v>
      </c>
      <c r="M77" s="30" t="s">
        <v>310</v>
      </c>
      <c r="N77" s="30" t="s">
        <v>95</v>
      </c>
      <c r="O77" s="60">
        <v>41</v>
      </c>
      <c r="P77" s="61">
        <f>O77/VLOOKUP(N77,TABOR!$A$5:$D$20,4,0)</f>
        <v>9.4907407407407413E-2</v>
      </c>
      <c r="Q77" s="62">
        <v>45428</v>
      </c>
      <c r="R77" s="36">
        <v>4326</v>
      </c>
      <c r="S77" s="36">
        <f>VLOOKUP(N77,TABOR!$A$5:$D$20,4,0)</f>
        <v>432</v>
      </c>
    </row>
    <row r="78" spans="1:19">
      <c r="A78" s="27" t="s">
        <v>12</v>
      </c>
      <c r="B78" s="28" t="s">
        <v>14</v>
      </c>
      <c r="C78" s="28" t="s">
        <v>13</v>
      </c>
      <c r="D78" s="29">
        <v>0.2590277777777778</v>
      </c>
      <c r="E78" s="29">
        <v>0.26250000000000001</v>
      </c>
      <c r="F78" s="30" t="s">
        <v>27</v>
      </c>
      <c r="G78" s="28">
        <v>69404</v>
      </c>
      <c r="H78" s="28" t="s">
        <v>74</v>
      </c>
      <c r="I78" s="59">
        <v>0.25972222222222224</v>
      </c>
      <c r="J78" s="59">
        <v>0.26319444444444445</v>
      </c>
      <c r="K78" s="30" t="str">
        <f t="shared" si="1"/>
        <v>06</v>
      </c>
      <c r="L78" s="30" t="str">
        <f>VLOOKUP(VLOOKUP(J78,kwadranse!$B$2:$D$97,3,1),kwadranse!$D$2:$G$97,4,0)</f>
        <v>06:16 - 06:30</v>
      </c>
      <c r="M78" s="30" t="s">
        <v>309</v>
      </c>
      <c r="N78" s="30" t="s">
        <v>96</v>
      </c>
      <c r="O78" s="60">
        <v>160</v>
      </c>
      <c r="P78" s="61">
        <f>O78/VLOOKUP(N78,TABOR!$A$5:$D$20,4,0)</f>
        <v>0.30188679245283018</v>
      </c>
      <c r="Q78" s="62">
        <v>45428</v>
      </c>
      <c r="R78" s="36">
        <v>4326</v>
      </c>
      <c r="S78" s="36">
        <f>VLOOKUP(N78,TABOR!$A$5:$D$20,4,0)</f>
        <v>530</v>
      </c>
    </row>
    <row r="79" spans="1:19">
      <c r="A79" s="27" t="s">
        <v>12</v>
      </c>
      <c r="B79" s="28" t="s">
        <v>13</v>
      </c>
      <c r="C79" s="28" t="s">
        <v>14</v>
      </c>
      <c r="D79" s="29">
        <v>0.33680555555555558</v>
      </c>
      <c r="E79" s="29">
        <v>0.34027777777777779</v>
      </c>
      <c r="F79" s="30" t="s">
        <v>27</v>
      </c>
      <c r="G79" s="28">
        <v>67401</v>
      </c>
      <c r="H79" s="28" t="s">
        <v>73</v>
      </c>
      <c r="I79" s="59">
        <v>0.34375</v>
      </c>
      <c r="J79" s="59">
        <v>0.34722222222222227</v>
      </c>
      <c r="K79" s="30" t="str">
        <f t="shared" si="1"/>
        <v>08</v>
      </c>
      <c r="L79" s="30" t="str">
        <f>VLOOKUP(VLOOKUP(J79,kwadranse!$B$2:$D$97,3,1),kwadranse!$D$2:$G$97,4,0)</f>
        <v>08:16 - 08:30</v>
      </c>
      <c r="M79" s="30" t="s">
        <v>310</v>
      </c>
      <c r="N79" s="30" t="s">
        <v>97</v>
      </c>
      <c r="O79" s="60">
        <v>54</v>
      </c>
      <c r="P79" s="61">
        <f>O79/VLOOKUP(N79,TABOR!$A$5:$D$20,4,0)</f>
        <v>0.10018552875695733</v>
      </c>
      <c r="Q79" s="62">
        <v>45428</v>
      </c>
      <c r="R79" s="36">
        <v>4326</v>
      </c>
      <c r="S79" s="36">
        <f>VLOOKUP(N79,TABOR!$A$5:$D$20,4,0)</f>
        <v>539</v>
      </c>
    </row>
    <row r="80" spans="1:19">
      <c r="A80" s="27" t="s">
        <v>12</v>
      </c>
      <c r="B80" s="28" t="s">
        <v>14</v>
      </c>
      <c r="C80" s="28" t="s">
        <v>13</v>
      </c>
      <c r="D80" s="29">
        <v>0.34722222222222221</v>
      </c>
      <c r="E80" s="29">
        <v>0.35069444444444442</v>
      </c>
      <c r="F80" s="30" t="s">
        <v>27</v>
      </c>
      <c r="G80" s="28">
        <v>69412</v>
      </c>
      <c r="H80" s="28" t="s">
        <v>75</v>
      </c>
      <c r="I80" s="59">
        <v>0.34791666666666665</v>
      </c>
      <c r="J80" s="59">
        <v>0.35138888888888892</v>
      </c>
      <c r="K80" s="30" t="str">
        <f t="shared" si="1"/>
        <v>08</v>
      </c>
      <c r="L80" s="30" t="str">
        <f>VLOOKUP(VLOOKUP(J80,kwadranse!$B$2:$D$97,3,1),kwadranse!$D$2:$G$97,4,0)</f>
        <v>08:16 - 08:30</v>
      </c>
      <c r="M80" s="30" t="s">
        <v>309</v>
      </c>
      <c r="N80" s="30" t="s">
        <v>96</v>
      </c>
      <c r="O80" s="60">
        <v>121</v>
      </c>
      <c r="P80" s="61">
        <f>O80/VLOOKUP(N80,TABOR!$A$5:$D$20,4,0)</f>
        <v>0.22830188679245284</v>
      </c>
      <c r="Q80" s="62">
        <v>45428</v>
      </c>
      <c r="R80" s="36">
        <v>4326</v>
      </c>
      <c r="S80" s="36">
        <f>VLOOKUP(N80,TABOR!$A$5:$D$20,4,0)</f>
        <v>530</v>
      </c>
    </row>
    <row r="81" spans="1:19">
      <c r="A81" s="27" t="s">
        <v>12</v>
      </c>
      <c r="B81" s="28" t="s">
        <v>14</v>
      </c>
      <c r="C81" s="28" t="s">
        <v>13</v>
      </c>
      <c r="D81" s="29">
        <v>0.27847222222222223</v>
      </c>
      <c r="E81" s="29">
        <v>0.28263888888888888</v>
      </c>
      <c r="F81" s="30" t="s">
        <v>27</v>
      </c>
      <c r="G81" s="28">
        <v>69406</v>
      </c>
      <c r="H81" s="28" t="s">
        <v>76</v>
      </c>
      <c r="I81" s="59">
        <v>0.28055555555555556</v>
      </c>
      <c r="J81" s="59">
        <v>0.28402777777777777</v>
      </c>
      <c r="K81" s="30" t="str">
        <f t="shared" si="1"/>
        <v>06</v>
      </c>
      <c r="L81" s="30" t="str">
        <f>VLOOKUP(VLOOKUP(J81,kwadranse!$B$2:$D$97,3,1),kwadranse!$D$2:$G$97,4,0)</f>
        <v>06:46 - 07:00</v>
      </c>
      <c r="M81" s="30" t="s">
        <v>309</v>
      </c>
      <c r="N81" s="30" t="s">
        <v>97</v>
      </c>
      <c r="O81" s="60">
        <v>202</v>
      </c>
      <c r="P81" s="61">
        <f>O81/VLOOKUP(N81,TABOR!$A$5:$D$20,4,0)</f>
        <v>0.37476808905380332</v>
      </c>
      <c r="Q81" s="62">
        <v>45426</v>
      </c>
      <c r="R81" s="36">
        <v>4326</v>
      </c>
      <c r="S81" s="36">
        <f>VLOOKUP(N81,TABOR!$A$5:$D$20,4,0)</f>
        <v>539</v>
      </c>
    </row>
    <row r="82" spans="1:19">
      <c r="A82" s="27" t="s">
        <v>12</v>
      </c>
      <c r="B82" s="28" t="s">
        <v>13</v>
      </c>
      <c r="C82" s="28" t="s">
        <v>14</v>
      </c>
      <c r="D82" s="29">
        <v>0.2986111111111111</v>
      </c>
      <c r="E82" s="29">
        <v>0.30208333333333331</v>
      </c>
      <c r="F82" s="30" t="s">
        <v>27</v>
      </c>
      <c r="G82" s="28">
        <v>69455</v>
      </c>
      <c r="H82" s="28" t="s">
        <v>77</v>
      </c>
      <c r="I82" s="59">
        <v>0.29930555555555555</v>
      </c>
      <c r="J82" s="59">
        <v>0.30208333333333331</v>
      </c>
      <c r="K82" s="30" t="str">
        <f t="shared" si="1"/>
        <v>07</v>
      </c>
      <c r="L82" s="30" t="str">
        <f>VLOOKUP(VLOOKUP(J82,kwadranse!$B$2:$D$97,3,1),kwadranse!$D$2:$G$97,4,0)</f>
        <v>07:01 - 07:15</v>
      </c>
      <c r="M82" s="30" t="s">
        <v>310</v>
      </c>
      <c r="N82" s="30" t="s">
        <v>96</v>
      </c>
      <c r="O82" s="60">
        <v>63</v>
      </c>
      <c r="P82" s="61">
        <f>O82/VLOOKUP(N82,TABOR!$A$5:$D$20,4,0)</f>
        <v>0.11886792452830189</v>
      </c>
      <c r="Q82" s="62">
        <v>45426</v>
      </c>
      <c r="R82" s="36">
        <v>4326</v>
      </c>
      <c r="S82" s="36">
        <f>VLOOKUP(N82,TABOR!$A$5:$D$20,4,0)</f>
        <v>530</v>
      </c>
    </row>
    <row r="83" spans="1:19">
      <c r="A83" s="27" t="s">
        <v>12</v>
      </c>
      <c r="B83" s="28" t="s">
        <v>14</v>
      </c>
      <c r="C83" s="28" t="s">
        <v>13</v>
      </c>
      <c r="D83" s="29">
        <v>0.32500000000000001</v>
      </c>
      <c r="E83" s="29">
        <v>0.32847222222222222</v>
      </c>
      <c r="F83" s="30" t="s">
        <v>26</v>
      </c>
      <c r="G83" s="28">
        <v>76220</v>
      </c>
      <c r="H83" s="28" t="s">
        <v>71</v>
      </c>
      <c r="I83" s="59">
        <v>0.32500000000000001</v>
      </c>
      <c r="J83" s="59">
        <v>0.32916666666666666</v>
      </c>
      <c r="K83" s="30" t="str">
        <f t="shared" si="1"/>
        <v>07</v>
      </c>
      <c r="L83" s="30" t="str">
        <f>VLOOKUP(VLOOKUP(J83,kwadranse!$B$2:$D$97,3,1),kwadranse!$D$2:$G$97,4,0)</f>
        <v>07:46 - 08:00</v>
      </c>
      <c r="M83" s="30" t="s">
        <v>309</v>
      </c>
      <c r="N83" s="30" t="s">
        <v>99</v>
      </c>
      <c r="O83" s="60">
        <v>166</v>
      </c>
      <c r="P83" s="61">
        <f>O83/VLOOKUP(N83,TABOR!$A$5:$D$20,4,0)</f>
        <v>0.40291262135922329</v>
      </c>
      <c r="Q83" s="62">
        <v>45426</v>
      </c>
      <c r="R83" s="36">
        <v>4326</v>
      </c>
      <c r="S83" s="36">
        <f>VLOOKUP(N83,TABOR!$A$5:$D$20,4,0)</f>
        <v>412</v>
      </c>
    </row>
    <row r="84" spans="1:19">
      <c r="A84" s="27" t="s">
        <v>12</v>
      </c>
      <c r="B84" s="28" t="s">
        <v>14</v>
      </c>
      <c r="C84" s="28" t="s">
        <v>13</v>
      </c>
      <c r="D84" s="29">
        <v>0.29930555555555555</v>
      </c>
      <c r="E84" s="29">
        <v>0.30277777777777776</v>
      </c>
      <c r="F84" s="30" t="s">
        <v>27</v>
      </c>
      <c r="G84" s="28">
        <v>69408</v>
      </c>
      <c r="H84" s="28" t="s">
        <v>74</v>
      </c>
      <c r="I84" s="59">
        <v>0.29930555555555555</v>
      </c>
      <c r="J84" s="59">
        <v>0.3034722222222222</v>
      </c>
      <c r="K84" s="30" t="str">
        <f t="shared" si="1"/>
        <v>07</v>
      </c>
      <c r="L84" s="30" t="str">
        <f>VLOOKUP(VLOOKUP(J84,kwadranse!$B$2:$D$97,3,1),kwadranse!$D$2:$G$97,4,0)</f>
        <v>07:16 - 07:30</v>
      </c>
      <c r="M84" s="30" t="s">
        <v>309</v>
      </c>
      <c r="N84" s="30" t="s">
        <v>97</v>
      </c>
      <c r="O84" s="60">
        <v>251</v>
      </c>
      <c r="P84" s="61">
        <f>O84/VLOOKUP(N84,TABOR!$A$5:$D$20,4,0)</f>
        <v>0.46567717996289426</v>
      </c>
      <c r="Q84" s="62">
        <v>45426</v>
      </c>
      <c r="R84" s="36">
        <v>4326</v>
      </c>
      <c r="S84" s="36">
        <f>VLOOKUP(N84,TABOR!$A$5:$D$20,4,0)</f>
        <v>539</v>
      </c>
    </row>
    <row r="85" spans="1:19">
      <c r="A85" s="27" t="s">
        <v>12</v>
      </c>
      <c r="B85" s="28" t="s">
        <v>14</v>
      </c>
      <c r="C85" s="28" t="s">
        <v>13</v>
      </c>
      <c r="D85" s="29">
        <v>0.59097222222222223</v>
      </c>
      <c r="E85" s="29">
        <v>0.59513888888888888</v>
      </c>
      <c r="F85" s="30" t="s">
        <v>27</v>
      </c>
      <c r="G85" s="28">
        <v>69418</v>
      </c>
      <c r="H85" s="28" t="s">
        <v>76</v>
      </c>
      <c r="I85" s="59">
        <v>0.59097222222222223</v>
      </c>
      <c r="J85" s="59">
        <v>0.59583333333333333</v>
      </c>
      <c r="K85" s="30" t="str">
        <f t="shared" si="1"/>
        <v>14</v>
      </c>
      <c r="L85" s="30" t="str">
        <f>VLOOKUP(VLOOKUP(J85,kwadranse!$B$2:$D$97,3,1),kwadranse!$D$2:$G$97,4,0)</f>
        <v>14:16 - 14:30</v>
      </c>
      <c r="M85" s="30" t="s">
        <v>309</v>
      </c>
      <c r="N85" s="30" t="s">
        <v>97</v>
      </c>
      <c r="O85" s="60">
        <v>35</v>
      </c>
      <c r="P85" s="61">
        <f>O85/VLOOKUP(N85,TABOR!$A$5:$D$20,4,0)</f>
        <v>6.4935064935064929E-2</v>
      </c>
      <c r="Q85" s="62">
        <v>45426</v>
      </c>
      <c r="R85" s="36">
        <v>4326</v>
      </c>
      <c r="S85" s="36">
        <f>VLOOKUP(N85,TABOR!$A$5:$D$20,4,0)</f>
        <v>539</v>
      </c>
    </row>
    <row r="86" spans="1:19">
      <c r="A86" s="27" t="s">
        <v>12</v>
      </c>
      <c r="B86" s="28" t="s">
        <v>13</v>
      </c>
      <c r="C86" s="28" t="s">
        <v>14</v>
      </c>
      <c r="D86" s="29">
        <v>0.61875000000000002</v>
      </c>
      <c r="E86" s="29">
        <v>0.62291666666666667</v>
      </c>
      <c r="F86" s="30" t="s">
        <v>27</v>
      </c>
      <c r="G86" s="28">
        <v>69467</v>
      </c>
      <c r="H86" s="28" t="s">
        <v>77</v>
      </c>
      <c r="I86" s="59">
        <v>0.61875000000000002</v>
      </c>
      <c r="J86" s="59">
        <v>0.62291666666666667</v>
      </c>
      <c r="K86" s="30" t="str">
        <f t="shared" si="1"/>
        <v>14</v>
      </c>
      <c r="L86" s="30" t="str">
        <f>VLOOKUP(VLOOKUP(J86,kwadranse!$B$2:$D$97,3,1),kwadranse!$D$2:$G$97,4,0)</f>
        <v>14:46 - 15:00</v>
      </c>
      <c r="M86" s="30" t="s">
        <v>310</v>
      </c>
      <c r="N86" s="30" t="s">
        <v>94</v>
      </c>
      <c r="O86" s="60">
        <v>170</v>
      </c>
      <c r="P86" s="61">
        <f>O86/VLOOKUP(N86,TABOR!$A$5:$D$20,4,0)</f>
        <v>0.37117903930131002</v>
      </c>
      <c r="Q86" s="62">
        <v>45426</v>
      </c>
      <c r="R86" s="36">
        <v>4326</v>
      </c>
      <c r="S86" s="36">
        <f>VLOOKUP(N86,TABOR!$A$5:$D$20,4,0)</f>
        <v>458</v>
      </c>
    </row>
    <row r="87" spans="1:19">
      <c r="A87" s="27" t="s">
        <v>12</v>
      </c>
      <c r="B87" s="28" t="s">
        <v>13</v>
      </c>
      <c r="C87" s="28" t="s">
        <v>14</v>
      </c>
      <c r="D87" s="29">
        <v>0.59027777777777779</v>
      </c>
      <c r="E87" s="29">
        <v>0.59375</v>
      </c>
      <c r="F87" s="30" t="s">
        <v>27</v>
      </c>
      <c r="G87" s="28">
        <v>69465</v>
      </c>
      <c r="H87" s="28" t="s">
        <v>68</v>
      </c>
      <c r="I87" s="59">
        <v>0.59027777777777779</v>
      </c>
      <c r="J87" s="59">
        <v>0.59375</v>
      </c>
      <c r="K87" s="30" t="str">
        <f t="shared" si="1"/>
        <v>14</v>
      </c>
      <c r="L87" s="30" t="str">
        <f>VLOOKUP(VLOOKUP(J87,kwadranse!$B$2:$D$97,3,1),kwadranse!$D$2:$G$97,4,0)</f>
        <v>14:01 - 14:15</v>
      </c>
      <c r="M87" s="30" t="s">
        <v>310</v>
      </c>
      <c r="N87" s="30" t="s">
        <v>96</v>
      </c>
      <c r="O87" s="60">
        <v>131</v>
      </c>
      <c r="P87" s="61">
        <f>O87/VLOOKUP(N87,TABOR!$A$5:$D$20,4,0)</f>
        <v>0.24716981132075472</v>
      </c>
      <c r="Q87" s="62">
        <v>45426</v>
      </c>
      <c r="R87" s="36">
        <v>4326</v>
      </c>
      <c r="S87" s="36">
        <f>VLOOKUP(N87,TABOR!$A$5:$D$20,4,0)</f>
        <v>530</v>
      </c>
    </row>
    <row r="88" spans="1:19">
      <c r="A88" s="27" t="s">
        <v>12</v>
      </c>
      <c r="B88" s="28" t="s">
        <v>14</v>
      </c>
      <c r="C88" s="28" t="s">
        <v>13</v>
      </c>
      <c r="D88" s="29">
        <v>0.62986111111111109</v>
      </c>
      <c r="E88" s="29">
        <v>0.6333333333333333</v>
      </c>
      <c r="F88" s="30" t="s">
        <v>27</v>
      </c>
      <c r="G88" s="28">
        <v>69420</v>
      </c>
      <c r="H88" s="28" t="s">
        <v>76</v>
      </c>
      <c r="I88" s="59">
        <v>0.63541666666666663</v>
      </c>
      <c r="J88" s="59">
        <v>0.63749999999999996</v>
      </c>
      <c r="K88" s="30" t="str">
        <f t="shared" si="1"/>
        <v>15</v>
      </c>
      <c r="L88" s="30" t="str">
        <f>VLOOKUP(VLOOKUP(J88,kwadranse!$B$2:$D$97,3,1),kwadranse!$D$2:$G$97,4,0)</f>
        <v>15:16 - 15:30</v>
      </c>
      <c r="M88" s="30" t="s">
        <v>309</v>
      </c>
      <c r="N88" s="30" t="s">
        <v>96</v>
      </c>
      <c r="O88" s="60">
        <v>74</v>
      </c>
      <c r="P88" s="61">
        <f>O88/VLOOKUP(N88,TABOR!$A$5:$D$20,4,0)</f>
        <v>0.13962264150943396</v>
      </c>
      <c r="Q88" s="62">
        <v>45426</v>
      </c>
      <c r="R88" s="36">
        <v>4326</v>
      </c>
      <c r="S88" s="36">
        <f>VLOOKUP(N88,TABOR!$A$5:$D$20,4,0)</f>
        <v>530</v>
      </c>
    </row>
    <row r="89" spans="1:19">
      <c r="A89" s="27" t="s">
        <v>12</v>
      </c>
      <c r="B89" s="28" t="s">
        <v>13</v>
      </c>
      <c r="C89" s="28" t="s">
        <v>14</v>
      </c>
      <c r="D89" s="29">
        <v>0.65347222222222223</v>
      </c>
      <c r="E89" s="29">
        <v>0.65694444444444444</v>
      </c>
      <c r="F89" s="30" t="s">
        <v>27</v>
      </c>
      <c r="G89" s="28">
        <v>69471</v>
      </c>
      <c r="H89" s="28" t="s">
        <v>78</v>
      </c>
      <c r="I89" s="59">
        <v>0.65347222222222223</v>
      </c>
      <c r="J89" s="59">
        <v>0.65625</v>
      </c>
      <c r="K89" s="30" t="str">
        <f t="shared" si="1"/>
        <v>15</v>
      </c>
      <c r="L89" s="30" t="str">
        <f>VLOOKUP(VLOOKUP(J89,kwadranse!$B$2:$D$97,3,1),kwadranse!$D$2:$G$97,4,0)</f>
        <v>15:31 - 15:45</v>
      </c>
      <c r="M89" s="30" t="s">
        <v>310</v>
      </c>
      <c r="N89" s="30" t="s">
        <v>98</v>
      </c>
      <c r="O89" s="60">
        <v>138</v>
      </c>
      <c r="P89" s="61">
        <f>O89/VLOOKUP(N89,TABOR!$A$5:$D$20,4,0)</f>
        <v>0.4</v>
      </c>
      <c r="Q89" s="62">
        <v>45426</v>
      </c>
      <c r="R89" s="36">
        <v>4326</v>
      </c>
      <c r="S89" s="36">
        <f>VLOOKUP(N89,TABOR!$A$5:$D$20,4,0)</f>
        <v>345</v>
      </c>
    </row>
    <row r="90" spans="1:19">
      <c r="A90" s="27" t="s">
        <v>12</v>
      </c>
      <c r="B90" s="28" t="s">
        <v>14</v>
      </c>
      <c r="C90" s="28" t="s">
        <v>13</v>
      </c>
      <c r="D90" s="29">
        <v>0.66319444444444442</v>
      </c>
      <c r="E90" s="29">
        <v>0.66736111111111107</v>
      </c>
      <c r="F90" s="30" t="s">
        <v>27</v>
      </c>
      <c r="G90" s="28">
        <v>60416</v>
      </c>
      <c r="H90" s="28" t="s">
        <v>75</v>
      </c>
      <c r="I90" s="59">
        <v>0.66388888888888886</v>
      </c>
      <c r="J90" s="59">
        <v>0.66736111111111107</v>
      </c>
      <c r="K90" s="30" t="str">
        <f t="shared" si="1"/>
        <v>16</v>
      </c>
      <c r="L90" s="30" t="str">
        <f>VLOOKUP(VLOOKUP(J90,kwadranse!$B$2:$D$97,3,1),kwadranse!$D$2:$G$97,4,0)</f>
        <v>15:46 - 16:00</v>
      </c>
      <c r="M90" s="30" t="s">
        <v>309</v>
      </c>
      <c r="N90" s="30" t="s">
        <v>94</v>
      </c>
      <c r="O90" s="60">
        <v>89</v>
      </c>
      <c r="P90" s="61">
        <f>O90/VLOOKUP(N90,TABOR!$A$5:$D$20,4,0)</f>
        <v>0.1943231441048035</v>
      </c>
      <c r="Q90" s="62">
        <v>45426</v>
      </c>
      <c r="R90" s="36">
        <v>4326</v>
      </c>
      <c r="S90" s="36">
        <f>VLOOKUP(N90,TABOR!$A$5:$D$20,4,0)</f>
        <v>458</v>
      </c>
    </row>
    <row r="91" spans="1:19">
      <c r="A91" s="27" t="s">
        <v>12</v>
      </c>
      <c r="B91" s="28" t="s">
        <v>13</v>
      </c>
      <c r="C91" s="28" t="s">
        <v>14</v>
      </c>
      <c r="D91" s="29">
        <v>0.71458333333333335</v>
      </c>
      <c r="E91" s="29">
        <v>0.71805555555555556</v>
      </c>
      <c r="F91" s="30" t="s">
        <v>27</v>
      </c>
      <c r="G91" s="28">
        <v>69475</v>
      </c>
      <c r="H91" s="28" t="s">
        <v>68</v>
      </c>
      <c r="I91" s="59">
        <v>0.72083333333333333</v>
      </c>
      <c r="J91" s="59">
        <v>0.72430555555555554</v>
      </c>
      <c r="K91" s="30" t="str">
        <f t="shared" si="1"/>
        <v>17</v>
      </c>
      <c r="L91" s="30" t="str">
        <f>VLOOKUP(VLOOKUP(J91,kwadranse!$B$2:$D$97,3,1),kwadranse!$D$2:$G$97,4,0)</f>
        <v>17:16 - 17:30</v>
      </c>
      <c r="M91" s="30" t="s">
        <v>310</v>
      </c>
      <c r="N91" s="30" t="s">
        <v>96</v>
      </c>
      <c r="O91" s="60">
        <v>143</v>
      </c>
      <c r="P91" s="61">
        <f>O91/VLOOKUP(N91,TABOR!$A$5:$D$20,4,0)</f>
        <v>0.26981132075471698</v>
      </c>
      <c r="Q91" s="62">
        <v>45426</v>
      </c>
      <c r="R91" s="36">
        <v>4326</v>
      </c>
      <c r="S91" s="36">
        <f>VLOOKUP(N91,TABOR!$A$5:$D$20,4,0)</f>
        <v>530</v>
      </c>
    </row>
    <row r="92" spans="1:19">
      <c r="A92" s="27" t="s">
        <v>12</v>
      </c>
      <c r="B92" s="28" t="s">
        <v>14</v>
      </c>
      <c r="C92" s="28" t="s">
        <v>13</v>
      </c>
      <c r="D92" s="29">
        <v>0.74791666666666667</v>
      </c>
      <c r="E92" s="29">
        <v>0.75138888888888888</v>
      </c>
      <c r="F92" s="30" t="s">
        <v>27</v>
      </c>
      <c r="G92" s="28">
        <v>76406</v>
      </c>
      <c r="H92" s="28" t="s">
        <v>71</v>
      </c>
      <c r="I92" s="59">
        <v>0.75138888888888899</v>
      </c>
      <c r="J92" s="59">
        <v>0.75555555555555554</v>
      </c>
      <c r="K92" s="30" t="str">
        <f t="shared" si="1"/>
        <v>18</v>
      </c>
      <c r="L92" s="30" t="str">
        <f>VLOOKUP(VLOOKUP(J92,kwadranse!$B$2:$D$97,3,1),kwadranse!$D$2:$G$97,4,0)</f>
        <v>18:01 - 18:15</v>
      </c>
      <c r="M92" s="30" t="s">
        <v>309</v>
      </c>
      <c r="N92" s="30" t="s">
        <v>96</v>
      </c>
      <c r="O92" s="60">
        <v>43</v>
      </c>
      <c r="P92" s="61">
        <f>O92/VLOOKUP(N92,TABOR!$A$5:$D$20,4,0)</f>
        <v>8.1132075471698109E-2</v>
      </c>
      <c r="Q92" s="62">
        <v>45426</v>
      </c>
      <c r="R92" s="36">
        <v>4326</v>
      </c>
      <c r="S92" s="36">
        <f>VLOOKUP(N92,TABOR!$A$5:$D$20,4,0)</f>
        <v>530</v>
      </c>
    </row>
    <row r="93" spans="1:19">
      <c r="A93" s="27" t="s">
        <v>12</v>
      </c>
      <c r="B93" s="28" t="s">
        <v>13</v>
      </c>
      <c r="C93" s="28" t="s">
        <v>14</v>
      </c>
      <c r="D93" s="29">
        <v>0.63472222222222219</v>
      </c>
      <c r="E93" s="29">
        <v>0.6381944444444444</v>
      </c>
      <c r="F93" s="30" t="s">
        <v>26</v>
      </c>
      <c r="G93" s="28">
        <v>67245</v>
      </c>
      <c r="H93" s="28" t="s">
        <v>73</v>
      </c>
      <c r="I93" s="59">
        <v>0.63750000000000007</v>
      </c>
      <c r="J93" s="59">
        <v>0.64097222222222217</v>
      </c>
      <c r="K93" s="30" t="str">
        <f t="shared" si="1"/>
        <v>15</v>
      </c>
      <c r="L93" s="30" t="str">
        <f>VLOOKUP(VLOOKUP(J93,kwadranse!$B$2:$D$97,3,1),kwadranse!$D$2:$G$97,4,0)</f>
        <v>15:16 - 15:30</v>
      </c>
      <c r="M93" s="30" t="s">
        <v>310</v>
      </c>
      <c r="N93" s="30" t="s">
        <v>95</v>
      </c>
      <c r="O93" s="60">
        <v>166</v>
      </c>
      <c r="P93" s="61">
        <f>O93/VLOOKUP(N93,TABOR!$A$5:$D$20,4,0)</f>
        <v>0.38425925925925924</v>
      </c>
      <c r="Q93" s="62">
        <v>45428</v>
      </c>
      <c r="R93" s="36">
        <v>4326</v>
      </c>
      <c r="S93" s="36">
        <f>VLOOKUP(N93,TABOR!$A$5:$D$20,4,0)</f>
        <v>432</v>
      </c>
    </row>
    <row r="94" spans="1:19">
      <c r="A94" s="27" t="s">
        <v>12</v>
      </c>
      <c r="B94" s="28" t="s">
        <v>13</v>
      </c>
      <c r="C94" s="28" t="s">
        <v>14</v>
      </c>
      <c r="D94" s="29">
        <v>0.68888888888888888</v>
      </c>
      <c r="E94" s="29">
        <v>0.69305555555555554</v>
      </c>
      <c r="F94" s="30" t="s">
        <v>27</v>
      </c>
      <c r="G94" s="28">
        <v>69473</v>
      </c>
      <c r="H94" s="28" t="s">
        <v>78</v>
      </c>
      <c r="I94" s="59">
        <v>0.69027777777777777</v>
      </c>
      <c r="J94" s="59">
        <v>0.69444444444444453</v>
      </c>
      <c r="K94" s="30" t="str">
        <f t="shared" si="1"/>
        <v>16</v>
      </c>
      <c r="L94" s="30" t="str">
        <f>VLOOKUP(VLOOKUP(J94,kwadranse!$B$2:$D$97,3,1),kwadranse!$D$2:$G$97,4,0)</f>
        <v>16:31 - 16:45</v>
      </c>
      <c r="M94" s="30" t="s">
        <v>310</v>
      </c>
      <c r="N94" s="30" t="s">
        <v>98</v>
      </c>
      <c r="O94" s="60">
        <v>124</v>
      </c>
      <c r="P94" s="61">
        <f>O94/VLOOKUP(N94,TABOR!$A$5:$D$20,4,0)</f>
        <v>0.35942028985507246</v>
      </c>
      <c r="Q94" s="62">
        <v>45428</v>
      </c>
      <c r="R94" s="36">
        <v>4326</v>
      </c>
      <c r="S94" s="36">
        <f>VLOOKUP(N94,TABOR!$A$5:$D$20,4,0)</f>
        <v>345</v>
      </c>
    </row>
    <row r="95" spans="1:19">
      <c r="A95" s="27" t="s">
        <v>12</v>
      </c>
      <c r="B95" s="28" t="s">
        <v>14</v>
      </c>
      <c r="C95" s="28" t="s">
        <v>13</v>
      </c>
      <c r="D95" s="29">
        <v>0.70902777777777781</v>
      </c>
      <c r="E95" s="29">
        <v>0.71250000000000002</v>
      </c>
      <c r="F95" s="30" t="s">
        <v>26</v>
      </c>
      <c r="G95" s="28">
        <v>76224</v>
      </c>
      <c r="H95" s="28" t="s">
        <v>71</v>
      </c>
      <c r="I95" s="59">
        <v>0.70902777777777781</v>
      </c>
      <c r="J95" s="59">
        <v>0.71250000000000002</v>
      </c>
      <c r="K95" s="30" t="str">
        <f t="shared" si="1"/>
        <v>17</v>
      </c>
      <c r="L95" s="30" t="str">
        <f>VLOOKUP(VLOOKUP(J95,kwadranse!$B$2:$D$97,3,1),kwadranse!$D$2:$G$97,4,0)</f>
        <v>17:01 - 17:15</v>
      </c>
      <c r="M95" s="30" t="s">
        <v>309</v>
      </c>
      <c r="N95" s="30" t="s">
        <v>95</v>
      </c>
      <c r="O95" s="60">
        <v>60</v>
      </c>
      <c r="P95" s="61">
        <f>O95/VLOOKUP(N95,TABOR!$A$5:$D$20,4,0)</f>
        <v>0.1388888888888889</v>
      </c>
      <c r="Q95" s="62">
        <v>45428</v>
      </c>
      <c r="R95" s="36">
        <v>4326</v>
      </c>
      <c r="S95" s="36">
        <f>VLOOKUP(N95,TABOR!$A$5:$D$20,4,0)</f>
        <v>432</v>
      </c>
    </row>
    <row r="96" spans="1:19">
      <c r="A96" s="27" t="s">
        <v>12</v>
      </c>
      <c r="B96" s="28" t="s">
        <v>13</v>
      </c>
      <c r="C96" s="28" t="s">
        <v>14</v>
      </c>
      <c r="D96" s="29">
        <v>0.67152777777777772</v>
      </c>
      <c r="E96" s="29">
        <v>0.67500000000000004</v>
      </c>
      <c r="F96" s="30" t="s">
        <v>27</v>
      </c>
      <c r="G96" s="28">
        <v>67405</v>
      </c>
      <c r="H96" s="28" t="s">
        <v>73</v>
      </c>
      <c r="I96" s="59">
        <v>0.67222222222222217</v>
      </c>
      <c r="J96" s="59">
        <v>0.67569444444444438</v>
      </c>
      <c r="K96" s="30" t="str">
        <f t="shared" si="1"/>
        <v>16</v>
      </c>
      <c r="L96" s="30" t="str">
        <f>VLOOKUP(VLOOKUP(J96,kwadranse!$B$2:$D$97,3,1),kwadranse!$D$2:$G$97,4,0)</f>
        <v>16:01 - 16:15</v>
      </c>
      <c r="M96" s="30" t="s">
        <v>310</v>
      </c>
      <c r="N96" s="30" t="s">
        <v>96</v>
      </c>
      <c r="O96" s="60">
        <v>181</v>
      </c>
      <c r="P96" s="61">
        <f>O96/VLOOKUP(N96,TABOR!$A$5:$D$20,4,0)</f>
        <v>0.34150943396226413</v>
      </c>
      <c r="Q96" s="62">
        <v>45426</v>
      </c>
      <c r="R96" s="36">
        <v>4326</v>
      </c>
      <c r="S96" s="36">
        <f>VLOOKUP(N96,TABOR!$A$5:$D$20,4,0)</f>
        <v>530</v>
      </c>
    </row>
    <row r="97" spans="1:19">
      <c r="A97" s="27" t="s">
        <v>12</v>
      </c>
      <c r="B97" s="28" t="s">
        <v>14</v>
      </c>
      <c r="C97" s="28" t="s">
        <v>13</v>
      </c>
      <c r="D97" s="29">
        <v>0.72083333333333333</v>
      </c>
      <c r="E97" s="29">
        <v>0.72430555555555554</v>
      </c>
      <c r="F97" s="30" t="s">
        <v>27</v>
      </c>
      <c r="G97" s="28">
        <v>69426</v>
      </c>
      <c r="H97" s="28" t="s">
        <v>74</v>
      </c>
      <c r="I97" s="59">
        <v>0.72083333333333333</v>
      </c>
      <c r="J97" s="59">
        <v>0.72430555555555554</v>
      </c>
      <c r="K97" s="30" t="str">
        <f t="shared" si="1"/>
        <v>17</v>
      </c>
      <c r="L97" s="30" t="str">
        <f>VLOOKUP(VLOOKUP(J97,kwadranse!$B$2:$D$97,3,1),kwadranse!$D$2:$G$97,4,0)</f>
        <v>17:16 - 17:30</v>
      </c>
      <c r="M97" s="30" t="s">
        <v>309</v>
      </c>
      <c r="N97" s="30" t="s">
        <v>98</v>
      </c>
      <c r="O97" s="60">
        <v>14</v>
      </c>
      <c r="P97" s="61">
        <f>O97/VLOOKUP(N97,TABOR!$A$5:$D$20,4,0)</f>
        <v>4.0579710144927533E-2</v>
      </c>
      <c r="Q97" s="62">
        <v>45426</v>
      </c>
      <c r="R97" s="36">
        <v>4326</v>
      </c>
      <c r="S97" s="36">
        <f>VLOOKUP(N97,TABOR!$A$5:$D$20,4,0)</f>
        <v>345</v>
      </c>
    </row>
    <row r="98" spans="1:19">
      <c r="A98" s="27" t="s">
        <v>15</v>
      </c>
      <c r="B98" s="28" t="s">
        <v>16</v>
      </c>
      <c r="C98" s="28" t="s">
        <v>17</v>
      </c>
      <c r="D98" s="29">
        <v>0.25347222222222221</v>
      </c>
      <c r="E98" s="29">
        <v>0.25624999999999998</v>
      </c>
      <c r="F98" s="30" t="s">
        <v>27</v>
      </c>
      <c r="G98" s="28">
        <v>60242</v>
      </c>
      <c r="H98" s="28" t="s">
        <v>79</v>
      </c>
      <c r="I98" s="59">
        <v>0.25347222222222221</v>
      </c>
      <c r="J98" s="59">
        <v>0.25555555555555559</v>
      </c>
      <c r="K98" s="30" t="str">
        <f t="shared" si="1"/>
        <v>06</v>
      </c>
      <c r="L98" s="30" t="str">
        <f>VLOOKUP(VLOOKUP(J98,kwadranse!$B$2:$D$97,3,1),kwadranse!$D$2:$G$97,4,0)</f>
        <v>06:01 - 06:15</v>
      </c>
      <c r="M98" s="30" t="s">
        <v>309</v>
      </c>
      <c r="N98" s="30" t="s">
        <v>92</v>
      </c>
      <c r="O98" s="60">
        <v>99</v>
      </c>
      <c r="P98" s="61">
        <f>O98/VLOOKUP(N98,TABOR!$A$5:$D$20,4,0)</f>
        <v>0.3235294117647059</v>
      </c>
      <c r="Q98" s="62">
        <v>45426</v>
      </c>
      <c r="R98" s="36">
        <v>411</v>
      </c>
      <c r="S98" s="36">
        <f>VLOOKUP(N98,TABOR!$A$5:$D$20,4,0)</f>
        <v>306</v>
      </c>
    </row>
    <row r="99" spans="1:19">
      <c r="A99" s="27" t="s">
        <v>15</v>
      </c>
      <c r="B99" s="28" t="s">
        <v>17</v>
      </c>
      <c r="C99" s="28" t="s">
        <v>16</v>
      </c>
      <c r="D99" s="29">
        <v>0.27569444444444446</v>
      </c>
      <c r="E99" s="29">
        <v>0.27777777777777779</v>
      </c>
      <c r="F99" s="30" t="s">
        <v>27</v>
      </c>
      <c r="G99" s="28">
        <v>69903</v>
      </c>
      <c r="H99" s="28" t="s">
        <v>80</v>
      </c>
      <c r="I99" s="59">
        <v>0.27569444444444446</v>
      </c>
      <c r="J99" s="59">
        <v>0.27777777777777779</v>
      </c>
      <c r="K99" s="30" t="str">
        <f t="shared" si="1"/>
        <v>06</v>
      </c>
      <c r="L99" s="30" t="str">
        <f>VLOOKUP(VLOOKUP(J99,kwadranse!$B$2:$D$97,3,1),kwadranse!$D$2:$G$97,4,0)</f>
        <v>06:31 - 06:45</v>
      </c>
      <c r="M99" s="30" t="s">
        <v>310</v>
      </c>
      <c r="N99" s="30" t="s">
        <v>92</v>
      </c>
      <c r="O99" s="60">
        <v>46</v>
      </c>
      <c r="P99" s="61">
        <f>O99/VLOOKUP(N99,TABOR!$A$5:$D$20,4,0)</f>
        <v>0.15032679738562091</v>
      </c>
      <c r="Q99" s="62">
        <v>45426</v>
      </c>
      <c r="R99" s="36">
        <v>411</v>
      </c>
      <c r="S99" s="36">
        <f>VLOOKUP(N99,TABOR!$A$5:$D$20,4,0)</f>
        <v>306</v>
      </c>
    </row>
    <row r="100" spans="1:19">
      <c r="A100" s="27" t="s">
        <v>15</v>
      </c>
      <c r="B100" s="28" t="s">
        <v>16</v>
      </c>
      <c r="C100" s="28" t="s">
        <v>17</v>
      </c>
      <c r="D100" s="29">
        <v>0.29583333333333334</v>
      </c>
      <c r="E100" s="29">
        <v>0.2986111111111111</v>
      </c>
      <c r="F100" s="30" t="s">
        <v>27</v>
      </c>
      <c r="G100" s="28">
        <v>60244</v>
      </c>
      <c r="H100" s="28" t="s">
        <v>81</v>
      </c>
      <c r="I100" s="59">
        <v>0.29652777777777778</v>
      </c>
      <c r="J100" s="59">
        <v>0.29930555555555555</v>
      </c>
      <c r="K100" s="30" t="str">
        <f t="shared" si="1"/>
        <v>07</v>
      </c>
      <c r="L100" s="30" t="str">
        <f>VLOOKUP(VLOOKUP(J100,kwadranse!$B$2:$D$97,3,1),kwadranse!$D$2:$G$97,4,0)</f>
        <v>07:01 - 07:15</v>
      </c>
      <c r="M100" s="30" t="s">
        <v>309</v>
      </c>
      <c r="N100" s="30" t="s">
        <v>92</v>
      </c>
      <c r="O100" s="60">
        <v>225</v>
      </c>
      <c r="P100" s="61">
        <f>O100/VLOOKUP(N100,TABOR!$A$5:$D$20,4,0)</f>
        <v>0.73529411764705888</v>
      </c>
      <c r="Q100" s="62">
        <v>45426</v>
      </c>
      <c r="R100" s="36">
        <v>411</v>
      </c>
      <c r="S100" s="36">
        <f>VLOOKUP(N100,TABOR!$A$5:$D$20,4,0)</f>
        <v>306</v>
      </c>
    </row>
    <row r="101" spans="1:19">
      <c r="A101" s="27" t="s">
        <v>15</v>
      </c>
      <c r="B101" s="28" t="s">
        <v>17</v>
      </c>
      <c r="C101" s="28" t="s">
        <v>16</v>
      </c>
      <c r="D101" s="29">
        <v>0.32013888888888886</v>
      </c>
      <c r="E101" s="29">
        <v>0.32222222222222224</v>
      </c>
      <c r="F101" s="30" t="s">
        <v>27</v>
      </c>
      <c r="G101" s="28">
        <v>69907</v>
      </c>
      <c r="H101" s="28" t="s">
        <v>82</v>
      </c>
      <c r="I101" s="59">
        <v>0.32013888888888892</v>
      </c>
      <c r="J101" s="59">
        <v>0.32222222222222224</v>
      </c>
      <c r="K101" s="30" t="str">
        <f t="shared" si="1"/>
        <v>07</v>
      </c>
      <c r="L101" s="30" t="str">
        <f>VLOOKUP(VLOOKUP(J101,kwadranse!$B$2:$D$97,3,1),kwadranse!$D$2:$G$97,4,0)</f>
        <v>07:31 - 07:45</v>
      </c>
      <c r="M101" s="30" t="s">
        <v>310</v>
      </c>
      <c r="N101" s="30" t="s">
        <v>92</v>
      </c>
      <c r="O101" s="60">
        <v>49</v>
      </c>
      <c r="P101" s="61">
        <f>O101/VLOOKUP(N101,TABOR!$A$5:$D$20,4,0)</f>
        <v>0.16013071895424835</v>
      </c>
      <c r="Q101" s="62">
        <v>45426</v>
      </c>
      <c r="R101" s="36">
        <v>411</v>
      </c>
      <c r="S101" s="36">
        <f>VLOOKUP(N101,TABOR!$A$5:$D$20,4,0)</f>
        <v>306</v>
      </c>
    </row>
    <row r="102" spans="1:19">
      <c r="A102" s="27" t="s">
        <v>15</v>
      </c>
      <c r="B102" s="28" t="s">
        <v>16</v>
      </c>
      <c r="C102" s="28" t="s">
        <v>17</v>
      </c>
      <c r="D102" s="29">
        <v>0.35694444444444445</v>
      </c>
      <c r="E102" s="29">
        <v>0.35972222222222222</v>
      </c>
      <c r="F102" s="30" t="s">
        <v>27</v>
      </c>
      <c r="G102" s="28">
        <v>60246</v>
      </c>
      <c r="H102" s="28" t="s">
        <v>83</v>
      </c>
      <c r="I102" s="59">
        <v>0.3576388888888889</v>
      </c>
      <c r="J102" s="59">
        <v>0.35972222222222222</v>
      </c>
      <c r="K102" s="30" t="str">
        <f t="shared" si="1"/>
        <v>08</v>
      </c>
      <c r="L102" s="30" t="str">
        <f>VLOOKUP(VLOOKUP(J102,kwadranse!$B$2:$D$97,3,1),kwadranse!$D$2:$G$97,4,0)</f>
        <v>08:31 - 08:45</v>
      </c>
      <c r="M102" s="30" t="s">
        <v>309</v>
      </c>
      <c r="N102" s="30" t="s">
        <v>92</v>
      </c>
      <c r="O102" s="60">
        <v>155</v>
      </c>
      <c r="P102" s="61">
        <f>O102/VLOOKUP(N102,TABOR!$A$5:$D$20,4,0)</f>
        <v>0.50653594771241828</v>
      </c>
      <c r="Q102" s="62">
        <v>45426</v>
      </c>
      <c r="R102" s="36">
        <v>411</v>
      </c>
      <c r="S102" s="36">
        <f>VLOOKUP(N102,TABOR!$A$5:$D$20,4,0)</f>
        <v>306</v>
      </c>
    </row>
    <row r="103" spans="1:19">
      <c r="A103" s="27" t="s">
        <v>15</v>
      </c>
      <c r="B103" s="28" t="s">
        <v>16</v>
      </c>
      <c r="C103" s="28" t="s">
        <v>17</v>
      </c>
      <c r="D103" s="29">
        <v>0.28055555555555556</v>
      </c>
      <c r="E103" s="29">
        <v>0.28263888888888888</v>
      </c>
      <c r="F103" s="30" t="s">
        <v>27</v>
      </c>
      <c r="G103" s="28">
        <v>66260</v>
      </c>
      <c r="H103" s="28" t="s">
        <v>84</v>
      </c>
      <c r="I103" s="59">
        <v>0.28055555555555556</v>
      </c>
      <c r="J103" s="59">
        <v>0.28263888888888888</v>
      </c>
      <c r="K103" s="30" t="str">
        <f t="shared" si="1"/>
        <v>06</v>
      </c>
      <c r="L103" s="30" t="str">
        <f>VLOOKUP(VLOOKUP(J103,kwadranse!$B$2:$D$97,3,1),kwadranse!$D$2:$G$97,4,0)</f>
        <v>06:46 - 07:00</v>
      </c>
      <c r="M103" s="30" t="s">
        <v>309</v>
      </c>
      <c r="N103" s="30" t="s">
        <v>93</v>
      </c>
      <c r="O103" s="60">
        <v>88</v>
      </c>
      <c r="P103" s="61">
        <f>O103/VLOOKUP(N103,TABOR!$A$5:$D$20,4,0)</f>
        <v>0.31205673758865249</v>
      </c>
      <c r="Q103" s="62">
        <v>45426</v>
      </c>
      <c r="R103" s="36">
        <v>411</v>
      </c>
      <c r="S103" s="36">
        <f>VLOOKUP(N103,TABOR!$A$5:$D$20,4,0)</f>
        <v>282</v>
      </c>
    </row>
    <row r="104" spans="1:19">
      <c r="A104" s="27" t="s">
        <v>15</v>
      </c>
      <c r="B104" s="28" t="s">
        <v>17</v>
      </c>
      <c r="C104" s="28" t="s">
        <v>16</v>
      </c>
      <c r="D104" s="29">
        <v>0.35208333333333336</v>
      </c>
      <c r="E104" s="29">
        <v>0.35486111111111113</v>
      </c>
      <c r="F104" s="30" t="s">
        <v>27</v>
      </c>
      <c r="G104" s="28">
        <v>60205</v>
      </c>
      <c r="H104" s="28" t="s">
        <v>85</v>
      </c>
      <c r="I104" s="59">
        <v>0.3520833333333333</v>
      </c>
      <c r="J104" s="59">
        <v>0.35555555555555557</v>
      </c>
      <c r="K104" s="30" t="str">
        <f t="shared" si="1"/>
        <v>08</v>
      </c>
      <c r="L104" s="30" t="str">
        <f>VLOOKUP(VLOOKUP(J104,kwadranse!$B$2:$D$97,3,1),kwadranse!$D$2:$G$97,4,0)</f>
        <v>08:31 - 08:45</v>
      </c>
      <c r="M104" s="30" t="s">
        <v>310</v>
      </c>
      <c r="N104" s="30" t="s">
        <v>91</v>
      </c>
      <c r="O104" s="60">
        <v>12</v>
      </c>
      <c r="P104" s="61">
        <f>O104/VLOOKUP(N104,TABOR!$A$5:$D$20,4,0)</f>
        <v>4.6153846153846156E-2</v>
      </c>
      <c r="Q104" s="62">
        <v>45426</v>
      </c>
      <c r="R104" s="36">
        <v>411</v>
      </c>
      <c r="S104" s="36">
        <f>VLOOKUP(N104,TABOR!$A$5:$D$20,4,0)</f>
        <v>260</v>
      </c>
    </row>
    <row r="105" spans="1:19">
      <c r="A105" s="27" t="s">
        <v>15</v>
      </c>
      <c r="B105" s="28" t="s">
        <v>17</v>
      </c>
      <c r="C105" s="28" t="s">
        <v>16</v>
      </c>
      <c r="D105" s="29">
        <v>0.62222222222222223</v>
      </c>
      <c r="E105" s="29">
        <v>0.625</v>
      </c>
      <c r="F105" s="30" t="s">
        <v>27</v>
      </c>
      <c r="G105" s="28">
        <v>60217</v>
      </c>
      <c r="H105" s="28" t="s">
        <v>86</v>
      </c>
      <c r="I105" s="59">
        <v>0.62222222222222223</v>
      </c>
      <c r="J105" s="59">
        <v>0.62430555555555556</v>
      </c>
      <c r="K105" s="30" t="str">
        <f t="shared" si="1"/>
        <v>14</v>
      </c>
      <c r="L105" s="30" t="str">
        <f>VLOOKUP(VLOOKUP(J105,kwadranse!$B$2:$D$97,3,1),kwadranse!$D$2:$G$97,4,0)</f>
        <v>14:46 - 15:00</v>
      </c>
      <c r="M105" s="30" t="s">
        <v>310</v>
      </c>
      <c r="N105" s="30" t="s">
        <v>93</v>
      </c>
      <c r="O105" s="60">
        <v>119</v>
      </c>
      <c r="P105" s="61">
        <f>O105/VLOOKUP(N105,TABOR!$A$5:$D$20,4,0)</f>
        <v>0.42198581560283688</v>
      </c>
      <c r="Q105" s="62">
        <v>45426</v>
      </c>
      <c r="R105" s="36">
        <v>411</v>
      </c>
      <c r="S105" s="36">
        <f>VLOOKUP(N105,TABOR!$A$5:$D$20,4,0)</f>
        <v>282</v>
      </c>
    </row>
    <row r="106" spans="1:19">
      <c r="A106" s="27" t="s">
        <v>15</v>
      </c>
      <c r="B106" s="28" t="s">
        <v>16</v>
      </c>
      <c r="C106" s="28" t="s">
        <v>17</v>
      </c>
      <c r="D106" s="29">
        <v>0.63888888888888884</v>
      </c>
      <c r="E106" s="29">
        <v>0.64097222222222228</v>
      </c>
      <c r="F106" s="30" t="s">
        <v>27</v>
      </c>
      <c r="G106" s="28">
        <v>60258</v>
      </c>
      <c r="H106" s="28" t="s">
        <v>79</v>
      </c>
      <c r="I106" s="59">
        <v>0.63888888888888884</v>
      </c>
      <c r="J106" s="59">
        <v>0.64166666666666672</v>
      </c>
      <c r="K106" s="30" t="str">
        <f t="shared" si="1"/>
        <v>15</v>
      </c>
      <c r="L106" s="30" t="str">
        <f>VLOOKUP(VLOOKUP(J106,kwadranse!$B$2:$D$97,3,1),kwadranse!$D$2:$G$97,4,0)</f>
        <v>15:16 - 15:30</v>
      </c>
      <c r="M106" s="30" t="s">
        <v>309</v>
      </c>
      <c r="N106" s="30" t="s">
        <v>92</v>
      </c>
      <c r="O106" s="60">
        <v>114</v>
      </c>
      <c r="P106" s="61">
        <f>O106/VLOOKUP(N106,TABOR!$A$5:$D$20,4,0)</f>
        <v>0.37254901960784315</v>
      </c>
      <c r="Q106" s="62">
        <v>45426</v>
      </c>
      <c r="R106" s="36">
        <v>411</v>
      </c>
      <c r="S106" s="36">
        <f>VLOOKUP(N106,TABOR!$A$5:$D$20,4,0)</f>
        <v>306</v>
      </c>
    </row>
    <row r="107" spans="1:19">
      <c r="A107" s="27" t="s">
        <v>15</v>
      </c>
      <c r="B107" s="28" t="s">
        <v>17</v>
      </c>
      <c r="C107" s="28" t="s">
        <v>16</v>
      </c>
      <c r="D107" s="29">
        <v>0.66319444444444442</v>
      </c>
      <c r="E107" s="29">
        <v>0.66597222222222219</v>
      </c>
      <c r="F107" s="30" t="s">
        <v>27</v>
      </c>
      <c r="G107" s="28">
        <v>69919</v>
      </c>
      <c r="H107" s="28" t="s">
        <v>80</v>
      </c>
      <c r="I107" s="59">
        <v>0.66249999999999998</v>
      </c>
      <c r="J107" s="59">
        <v>0.66597222222222219</v>
      </c>
      <c r="K107" s="30" t="str">
        <f t="shared" si="1"/>
        <v>15</v>
      </c>
      <c r="L107" s="30" t="str">
        <f>VLOOKUP(VLOOKUP(J107,kwadranse!$B$2:$D$97,3,1),kwadranse!$D$2:$G$97,4,0)</f>
        <v>15:46 - 16:00</v>
      </c>
      <c r="M107" s="30" t="s">
        <v>310</v>
      </c>
      <c r="N107" s="30" t="s">
        <v>92</v>
      </c>
      <c r="O107" s="60">
        <v>179</v>
      </c>
      <c r="P107" s="61">
        <f>O107/VLOOKUP(N107,TABOR!$A$5:$D$20,4,0)</f>
        <v>0.58496732026143794</v>
      </c>
      <c r="Q107" s="62">
        <v>45426</v>
      </c>
      <c r="R107" s="36">
        <v>411</v>
      </c>
      <c r="S107" s="36">
        <f>VLOOKUP(N107,TABOR!$A$5:$D$20,4,0)</f>
        <v>306</v>
      </c>
    </row>
    <row r="108" spans="1:19">
      <c r="A108" s="27" t="s">
        <v>15</v>
      </c>
      <c r="B108" s="28" t="s">
        <v>16</v>
      </c>
      <c r="C108" s="28" t="s">
        <v>17</v>
      </c>
      <c r="D108" s="29">
        <v>0.6791666666666667</v>
      </c>
      <c r="E108" s="29">
        <v>0.68125000000000002</v>
      </c>
      <c r="F108" s="30" t="s">
        <v>27</v>
      </c>
      <c r="G108" s="28">
        <v>60260</v>
      </c>
      <c r="H108" s="28" t="s">
        <v>87</v>
      </c>
      <c r="I108" s="59">
        <v>0.67986111111111114</v>
      </c>
      <c r="J108" s="59">
        <v>0.68125000000000002</v>
      </c>
      <c r="K108" s="30" t="str">
        <f t="shared" si="1"/>
        <v>16</v>
      </c>
      <c r="L108" s="30" t="str">
        <f>VLOOKUP(VLOOKUP(J108,kwadranse!$B$2:$D$97,3,1),kwadranse!$D$2:$G$97,4,0)</f>
        <v>16:16 - 16:30</v>
      </c>
      <c r="M108" s="30" t="s">
        <v>309</v>
      </c>
      <c r="N108" s="30" t="s">
        <v>92</v>
      </c>
      <c r="O108" s="60">
        <v>68</v>
      </c>
      <c r="P108" s="61">
        <f>O108/VLOOKUP(N108,TABOR!$A$5:$D$20,4,0)</f>
        <v>0.22222222222222221</v>
      </c>
      <c r="Q108" s="62">
        <v>45426</v>
      </c>
      <c r="R108" s="36">
        <v>411</v>
      </c>
      <c r="S108" s="36">
        <f>VLOOKUP(N108,TABOR!$A$5:$D$20,4,0)</f>
        <v>306</v>
      </c>
    </row>
    <row r="109" spans="1:19">
      <c r="A109" s="27" t="s">
        <v>15</v>
      </c>
      <c r="B109" s="28" t="s">
        <v>17</v>
      </c>
      <c r="C109" s="28" t="s">
        <v>16</v>
      </c>
      <c r="D109" s="29">
        <v>0.69861111111111107</v>
      </c>
      <c r="E109" s="29">
        <v>0.7006944444444444</v>
      </c>
      <c r="F109" s="30" t="s">
        <v>27</v>
      </c>
      <c r="G109" s="28">
        <v>69921</v>
      </c>
      <c r="H109" s="28" t="s">
        <v>88</v>
      </c>
      <c r="I109" s="59">
        <v>0.7006944444444444</v>
      </c>
      <c r="J109" s="59">
        <v>0.70347222222222217</v>
      </c>
      <c r="K109" s="30" t="str">
        <f t="shared" si="1"/>
        <v>16</v>
      </c>
      <c r="L109" s="30" t="str">
        <f>VLOOKUP(VLOOKUP(J109,kwadranse!$B$2:$D$97,3,1),kwadranse!$D$2:$G$97,4,0)</f>
        <v>16:46 - 17:00</v>
      </c>
      <c r="M109" s="30" t="s">
        <v>310</v>
      </c>
      <c r="N109" s="30" t="s">
        <v>92</v>
      </c>
      <c r="O109" s="60">
        <v>157</v>
      </c>
      <c r="P109" s="61">
        <f>O109/VLOOKUP(N109,TABOR!$A$5:$D$20,4,0)</f>
        <v>0.51307189542483655</v>
      </c>
      <c r="Q109" s="62">
        <v>45426</v>
      </c>
      <c r="R109" s="36">
        <v>411</v>
      </c>
      <c r="S109" s="36">
        <f>VLOOKUP(N109,TABOR!$A$5:$D$20,4,0)</f>
        <v>306</v>
      </c>
    </row>
    <row r="110" spans="1:19">
      <c r="A110" s="27" t="s">
        <v>15</v>
      </c>
      <c r="B110" s="28" t="s">
        <v>16</v>
      </c>
      <c r="C110" s="28" t="s">
        <v>17</v>
      </c>
      <c r="D110" s="29">
        <v>0.71388888888888891</v>
      </c>
      <c r="E110" s="29">
        <v>0.71597222222222223</v>
      </c>
      <c r="F110" s="30" t="s">
        <v>27</v>
      </c>
      <c r="G110" s="28">
        <v>66270</v>
      </c>
      <c r="H110" s="28" t="s">
        <v>84</v>
      </c>
      <c r="I110" s="59">
        <v>0.71527777777777779</v>
      </c>
      <c r="J110" s="59">
        <v>0.71736111111111101</v>
      </c>
      <c r="K110" s="30" t="str">
        <f t="shared" si="1"/>
        <v>17</v>
      </c>
      <c r="L110" s="30" t="str">
        <f>VLOOKUP(VLOOKUP(J110,kwadranse!$B$2:$D$97,3,1),kwadranse!$D$2:$G$97,4,0)</f>
        <v>17:01 - 17:15</v>
      </c>
      <c r="M110" s="30" t="s">
        <v>309</v>
      </c>
      <c r="N110" s="30" t="s">
        <v>93</v>
      </c>
      <c r="O110" s="60">
        <v>61</v>
      </c>
      <c r="P110" s="61">
        <f>O110/VLOOKUP(N110,TABOR!$A$5:$D$20,4,0)</f>
        <v>0.21631205673758866</v>
      </c>
      <c r="Q110" s="62">
        <v>45426</v>
      </c>
      <c r="R110" s="36">
        <v>411</v>
      </c>
      <c r="S110" s="36">
        <f>VLOOKUP(N110,TABOR!$A$5:$D$20,4,0)</f>
        <v>282</v>
      </c>
    </row>
    <row r="111" spans="1:19">
      <c r="A111" s="27" t="s">
        <v>15</v>
      </c>
      <c r="B111" s="28" t="s">
        <v>17</v>
      </c>
      <c r="C111" s="28" t="s">
        <v>16</v>
      </c>
      <c r="D111" s="29">
        <v>0.73541666666666672</v>
      </c>
      <c r="E111" s="29">
        <v>0.73750000000000004</v>
      </c>
      <c r="F111" s="30" t="s">
        <v>27</v>
      </c>
      <c r="G111" s="28">
        <v>60221</v>
      </c>
      <c r="H111" s="28" t="s">
        <v>89</v>
      </c>
      <c r="I111" s="59">
        <v>0.73611111111111116</v>
      </c>
      <c r="J111" s="59">
        <v>0.73888888888888893</v>
      </c>
      <c r="K111" s="30" t="str">
        <f t="shared" si="1"/>
        <v>17</v>
      </c>
      <c r="L111" s="30" t="str">
        <f>VLOOKUP(VLOOKUP(J111,kwadranse!$B$2:$D$97,3,1),kwadranse!$D$2:$G$97,4,0)</f>
        <v>17:31 - 17:45</v>
      </c>
      <c r="M111" s="30" t="s">
        <v>310</v>
      </c>
      <c r="N111" s="30" t="s">
        <v>93</v>
      </c>
      <c r="O111" s="60">
        <v>147</v>
      </c>
      <c r="P111" s="61">
        <f>O111/VLOOKUP(N111,TABOR!$A$5:$D$20,4,0)</f>
        <v>0.52127659574468088</v>
      </c>
      <c r="Q111" s="62">
        <v>45426</v>
      </c>
      <c r="R111" s="36">
        <v>411</v>
      </c>
      <c r="S111" s="36">
        <f>VLOOKUP(N111,TABOR!$A$5:$D$20,4,0)</f>
        <v>282</v>
      </c>
    </row>
    <row r="112" spans="1:19">
      <c r="A112" s="27" t="s">
        <v>15</v>
      </c>
      <c r="B112" s="28" t="s">
        <v>16</v>
      </c>
      <c r="C112" s="28" t="s">
        <v>17</v>
      </c>
      <c r="D112" s="29">
        <v>0.74930555555555556</v>
      </c>
      <c r="E112" s="29">
        <v>0.75208333333333333</v>
      </c>
      <c r="F112" s="30" t="s">
        <v>27</v>
      </c>
      <c r="G112" s="28">
        <v>60262</v>
      </c>
      <c r="H112" s="28" t="s">
        <v>87</v>
      </c>
      <c r="I112" s="59">
        <v>0.74930555555555556</v>
      </c>
      <c r="J112" s="59">
        <v>0.75208333333333333</v>
      </c>
      <c r="K112" s="30" t="str">
        <f t="shared" si="1"/>
        <v>18</v>
      </c>
      <c r="L112" s="30" t="str">
        <f>VLOOKUP(VLOOKUP(J112,kwadranse!$B$2:$D$97,3,1),kwadranse!$D$2:$G$97,4,0)</f>
        <v>18:01 - 18:15</v>
      </c>
      <c r="M112" s="30" t="s">
        <v>309</v>
      </c>
      <c r="N112" s="30" t="s">
        <v>92</v>
      </c>
      <c r="O112" s="60">
        <v>53</v>
      </c>
      <c r="P112" s="61">
        <f>O112/VLOOKUP(N112,TABOR!$A$5:$D$20,4,0)</f>
        <v>0.17320261437908496</v>
      </c>
      <c r="Q112" s="62">
        <v>45426</v>
      </c>
      <c r="R112" s="36">
        <v>411</v>
      </c>
      <c r="S112" s="36">
        <f>VLOOKUP(N112,TABOR!$A$5:$D$20,4,0)</f>
        <v>306</v>
      </c>
    </row>
    <row r="113" spans="1:19">
      <c r="A113" s="27" t="s">
        <v>15</v>
      </c>
      <c r="B113" s="28" t="s">
        <v>17</v>
      </c>
      <c r="C113" s="28" t="s">
        <v>16</v>
      </c>
      <c r="D113" s="29">
        <v>0.59444444444444444</v>
      </c>
      <c r="E113" s="29">
        <v>0.59652777777777777</v>
      </c>
      <c r="F113" s="30" t="s">
        <v>27</v>
      </c>
      <c r="G113" s="28">
        <v>60215</v>
      </c>
      <c r="H113" s="28" t="s">
        <v>90</v>
      </c>
      <c r="I113" s="59">
        <v>0.59444444444444444</v>
      </c>
      <c r="J113" s="59">
        <v>0.59652777777777777</v>
      </c>
      <c r="K113" s="30" t="str">
        <f t="shared" si="1"/>
        <v>14</v>
      </c>
      <c r="L113" s="30" t="str">
        <f>VLOOKUP(VLOOKUP(J113,kwadranse!$B$2:$D$97,3,1),kwadranse!$D$2:$G$97,4,0)</f>
        <v>14:16 - 14:30</v>
      </c>
      <c r="M113" s="30" t="s">
        <v>310</v>
      </c>
      <c r="N113" s="30" t="s">
        <v>92</v>
      </c>
      <c r="O113" s="60">
        <v>126</v>
      </c>
      <c r="P113" s="61">
        <f>O113/VLOOKUP(N113,TABOR!$A$5:$D$20,4,0)</f>
        <v>0.41176470588235292</v>
      </c>
      <c r="Q113" s="62">
        <v>45426</v>
      </c>
      <c r="R113" s="36">
        <v>411</v>
      </c>
      <c r="S113" s="36">
        <f>VLOOKUP(N113,TABOR!$A$5:$D$20,4,0)</f>
        <v>306</v>
      </c>
    </row>
    <row r="114" spans="1:19">
      <c r="A114" s="27" t="s">
        <v>100</v>
      </c>
      <c r="B114" s="28" t="s">
        <v>101</v>
      </c>
      <c r="C114" s="28" t="s">
        <v>102</v>
      </c>
      <c r="D114" s="29">
        <v>0.25555555555555554</v>
      </c>
      <c r="E114" s="29">
        <v>0.25763888888888886</v>
      </c>
      <c r="F114" s="30" t="s">
        <v>27</v>
      </c>
      <c r="G114" s="28">
        <v>60239</v>
      </c>
      <c r="H114" s="28" t="s">
        <v>114</v>
      </c>
      <c r="I114" s="59">
        <v>0.25763888888888892</v>
      </c>
      <c r="J114" s="59">
        <v>0.26041666666666669</v>
      </c>
      <c r="K114" s="30" t="str">
        <f t="shared" si="1"/>
        <v>06</v>
      </c>
      <c r="L114" s="30" t="str">
        <f>VLOOKUP(VLOOKUP(J114,kwadranse!$B$2:$D$97,3,1),kwadranse!$D$2:$G$97,4,0)</f>
        <v>06:01 - 06:15</v>
      </c>
      <c r="M114" s="30" t="s">
        <v>310</v>
      </c>
      <c r="N114" s="30" t="s">
        <v>92</v>
      </c>
      <c r="O114" s="60">
        <v>13</v>
      </c>
      <c r="P114" s="61">
        <f>O114/VLOOKUP(N114,TABOR!$A$5:$D$20,4,0)</f>
        <v>4.2483660130718956E-2</v>
      </c>
      <c r="Q114" s="62">
        <v>45427</v>
      </c>
      <c r="R114" s="36">
        <v>7480</v>
      </c>
      <c r="S114" s="36">
        <f>VLOOKUP(N114,TABOR!$A$5:$D$20,4,0)</f>
        <v>306</v>
      </c>
    </row>
    <row r="115" spans="1:19">
      <c r="A115" s="27" t="s">
        <v>100</v>
      </c>
      <c r="B115" s="28" t="s">
        <v>102</v>
      </c>
      <c r="C115" s="28" t="s">
        <v>101</v>
      </c>
      <c r="D115" s="29">
        <v>0.28888888888888886</v>
      </c>
      <c r="E115" s="29">
        <v>0.29097222222222224</v>
      </c>
      <c r="F115" s="30" t="s">
        <v>27</v>
      </c>
      <c r="G115" s="28">
        <v>69906</v>
      </c>
      <c r="H115" s="28" t="s">
        <v>80</v>
      </c>
      <c r="I115" s="59">
        <v>0.28888888888888892</v>
      </c>
      <c r="J115" s="59">
        <v>0.29097222222222224</v>
      </c>
      <c r="K115" s="30" t="str">
        <f t="shared" si="1"/>
        <v>06</v>
      </c>
      <c r="L115" s="30" t="str">
        <f>VLOOKUP(VLOOKUP(J115,kwadranse!$B$2:$D$97,3,1),kwadranse!$D$2:$G$97,4,0)</f>
        <v>06:46 - 07:00</v>
      </c>
      <c r="M115" s="30" t="s">
        <v>309</v>
      </c>
      <c r="N115" s="30" t="s">
        <v>92</v>
      </c>
      <c r="O115" s="60">
        <v>194</v>
      </c>
      <c r="P115" s="61">
        <f>O115/VLOOKUP(N115,TABOR!$A$5:$D$20,4,0)</f>
        <v>0.63398692810457513</v>
      </c>
      <c r="Q115" s="62">
        <v>45427</v>
      </c>
      <c r="R115" s="36">
        <v>7480</v>
      </c>
      <c r="S115" s="36">
        <f>VLOOKUP(N115,TABOR!$A$5:$D$20,4,0)</f>
        <v>306</v>
      </c>
    </row>
    <row r="116" spans="1:19">
      <c r="A116" s="27" t="s">
        <v>100</v>
      </c>
      <c r="B116" s="28" t="s">
        <v>101</v>
      </c>
      <c r="C116" s="28" t="s">
        <v>102</v>
      </c>
      <c r="D116" s="29">
        <v>0.30277777777777776</v>
      </c>
      <c r="E116" s="29">
        <v>0.30486111111111114</v>
      </c>
      <c r="F116" s="30" t="s">
        <v>27</v>
      </c>
      <c r="G116" s="28">
        <v>69945</v>
      </c>
      <c r="H116" s="28" t="s">
        <v>115</v>
      </c>
      <c r="I116" s="59">
        <v>0.30277777777777776</v>
      </c>
      <c r="J116" s="59">
        <v>0.30486111111111108</v>
      </c>
      <c r="K116" s="30" t="str">
        <f t="shared" si="1"/>
        <v>07</v>
      </c>
      <c r="L116" s="30" t="str">
        <f>VLOOKUP(VLOOKUP(J116,kwadranse!$B$2:$D$97,3,1),kwadranse!$D$2:$G$97,4,0)</f>
        <v>07:16 - 07:30</v>
      </c>
      <c r="M116" s="30" t="s">
        <v>310</v>
      </c>
      <c r="N116" s="30" t="s">
        <v>92</v>
      </c>
      <c r="O116" s="60">
        <v>26</v>
      </c>
      <c r="P116" s="61">
        <f>O116/VLOOKUP(N116,TABOR!$A$5:$D$20,4,0)</f>
        <v>8.4967320261437912E-2</v>
      </c>
      <c r="Q116" s="62">
        <v>45427</v>
      </c>
      <c r="R116" s="36">
        <v>7480</v>
      </c>
      <c r="S116" s="36">
        <f>VLOOKUP(N116,TABOR!$A$5:$D$20,4,0)</f>
        <v>306</v>
      </c>
    </row>
    <row r="117" spans="1:19">
      <c r="A117" s="27" t="s">
        <v>100</v>
      </c>
      <c r="B117" s="28" t="s">
        <v>102</v>
      </c>
      <c r="C117" s="28" t="s">
        <v>101</v>
      </c>
      <c r="D117" s="29">
        <v>0.3347222222222222</v>
      </c>
      <c r="E117" s="29">
        <v>0.33680555555555558</v>
      </c>
      <c r="F117" s="30" t="s">
        <v>27</v>
      </c>
      <c r="G117" s="28">
        <v>69908</v>
      </c>
      <c r="H117" s="28" t="s">
        <v>116</v>
      </c>
      <c r="I117" s="59">
        <v>0.3347222222222222</v>
      </c>
      <c r="J117" s="59">
        <v>0.33680555555555558</v>
      </c>
      <c r="K117" s="30" t="str">
        <f t="shared" si="1"/>
        <v>08</v>
      </c>
      <c r="L117" s="30" t="str">
        <f>VLOOKUP(VLOOKUP(J117,kwadranse!$B$2:$D$97,3,1),kwadranse!$D$2:$G$97,4,0)</f>
        <v>08:01 - 08:15</v>
      </c>
      <c r="M117" s="30" t="s">
        <v>309</v>
      </c>
      <c r="N117" s="30" t="s">
        <v>92</v>
      </c>
      <c r="O117" s="60">
        <v>191</v>
      </c>
      <c r="P117" s="61">
        <f>O117/VLOOKUP(N117,TABOR!$A$5:$D$20,4,0)</f>
        <v>0.62418300653594772</v>
      </c>
      <c r="Q117" s="62">
        <v>45427</v>
      </c>
      <c r="R117" s="36">
        <v>7480</v>
      </c>
      <c r="S117" s="36">
        <f>VLOOKUP(N117,TABOR!$A$5:$D$20,4,0)</f>
        <v>306</v>
      </c>
    </row>
    <row r="118" spans="1:19">
      <c r="A118" s="27" t="s">
        <v>100</v>
      </c>
      <c r="B118" s="28" t="s">
        <v>101</v>
      </c>
      <c r="C118" s="28" t="s">
        <v>102</v>
      </c>
      <c r="D118" s="29">
        <v>0.34861111111111109</v>
      </c>
      <c r="E118" s="29">
        <v>0.35069444444444442</v>
      </c>
      <c r="F118" s="30" t="s">
        <v>27</v>
      </c>
      <c r="G118" s="28">
        <v>69947</v>
      </c>
      <c r="H118" s="28" t="s">
        <v>115</v>
      </c>
      <c r="I118" s="59">
        <v>0.34861111111111115</v>
      </c>
      <c r="J118" s="59">
        <v>0.35069444444444442</v>
      </c>
      <c r="K118" s="30" t="str">
        <f t="shared" si="1"/>
        <v>08</v>
      </c>
      <c r="L118" s="30" t="str">
        <f>VLOOKUP(VLOOKUP(J118,kwadranse!$B$2:$D$97,3,1),kwadranse!$D$2:$G$97,4,0)</f>
        <v>08:16 - 08:30</v>
      </c>
      <c r="M118" s="30" t="s">
        <v>310</v>
      </c>
      <c r="N118" s="30" t="s">
        <v>92</v>
      </c>
      <c r="O118" s="60">
        <v>16</v>
      </c>
      <c r="P118" s="61">
        <f>O118/VLOOKUP(N118,TABOR!$A$5:$D$20,4,0)</f>
        <v>5.2287581699346407E-2</v>
      </c>
      <c r="Q118" s="62">
        <v>45427</v>
      </c>
      <c r="R118" s="36">
        <v>7480</v>
      </c>
      <c r="S118" s="36">
        <f>VLOOKUP(N118,TABOR!$A$5:$D$20,4,0)</f>
        <v>306</v>
      </c>
    </row>
    <row r="119" spans="1:19">
      <c r="A119" s="27" t="s">
        <v>100</v>
      </c>
      <c r="B119" s="28" t="s">
        <v>101</v>
      </c>
      <c r="C119" s="28" t="s">
        <v>102</v>
      </c>
      <c r="D119" s="29">
        <v>0.58402777777777781</v>
      </c>
      <c r="E119" s="29">
        <v>0.58611111111111114</v>
      </c>
      <c r="F119" s="30" t="s">
        <v>27</v>
      </c>
      <c r="G119" s="28">
        <v>69955</v>
      </c>
      <c r="H119" s="28" t="s">
        <v>115</v>
      </c>
      <c r="I119" s="59">
        <v>0.58750000000000002</v>
      </c>
      <c r="J119" s="59">
        <v>0.58958333333333335</v>
      </c>
      <c r="K119" s="30" t="str">
        <f t="shared" si="1"/>
        <v>14</v>
      </c>
      <c r="L119" s="30" t="str">
        <f>VLOOKUP(VLOOKUP(J119,kwadranse!$B$2:$D$97,3,1),kwadranse!$D$2:$G$97,4,0)</f>
        <v>14:01 - 14:15</v>
      </c>
      <c r="M119" s="30" t="s">
        <v>310</v>
      </c>
      <c r="N119" s="30" t="s">
        <v>92</v>
      </c>
      <c r="O119" s="60">
        <v>109</v>
      </c>
      <c r="P119" s="61">
        <f>O119/VLOOKUP(N119,TABOR!$A$5:$D$20,4,0)</f>
        <v>0.3562091503267974</v>
      </c>
      <c r="Q119" s="62">
        <v>45427</v>
      </c>
      <c r="R119" s="36">
        <v>7480</v>
      </c>
      <c r="S119" s="36">
        <f>VLOOKUP(N119,TABOR!$A$5:$D$20,4,0)</f>
        <v>306</v>
      </c>
    </row>
    <row r="120" spans="1:19">
      <c r="A120" s="27" t="s">
        <v>100</v>
      </c>
      <c r="B120" s="28" t="s">
        <v>102</v>
      </c>
      <c r="C120" s="28" t="s">
        <v>101</v>
      </c>
      <c r="D120" s="29">
        <v>0.61597222222222225</v>
      </c>
      <c r="E120" s="29">
        <v>0.61805555555555558</v>
      </c>
      <c r="F120" s="30" t="s">
        <v>27</v>
      </c>
      <c r="G120" s="28">
        <v>69918</v>
      </c>
      <c r="H120" s="28" t="s">
        <v>80</v>
      </c>
      <c r="I120" s="59">
        <v>0.61597222222222225</v>
      </c>
      <c r="J120" s="59">
        <v>0.61805555555555558</v>
      </c>
      <c r="K120" s="30" t="str">
        <f t="shared" si="1"/>
        <v>14</v>
      </c>
      <c r="L120" s="30" t="str">
        <f>VLOOKUP(VLOOKUP(J120,kwadranse!$B$2:$D$97,3,1),kwadranse!$D$2:$G$97,4,0)</f>
        <v>14:46 - 15:00</v>
      </c>
      <c r="M120" s="30" t="s">
        <v>309</v>
      </c>
      <c r="N120" s="30" t="s">
        <v>92</v>
      </c>
      <c r="O120" s="60">
        <v>52</v>
      </c>
      <c r="P120" s="61">
        <f>O120/VLOOKUP(N120,TABOR!$A$5:$D$20,4,0)</f>
        <v>0.16993464052287582</v>
      </c>
      <c r="Q120" s="62">
        <v>45427</v>
      </c>
      <c r="R120" s="36">
        <v>7480</v>
      </c>
      <c r="S120" s="36">
        <f>VLOOKUP(N120,TABOR!$A$5:$D$20,4,0)</f>
        <v>306</v>
      </c>
    </row>
    <row r="121" spans="1:19">
      <c r="A121" s="27" t="s">
        <v>100</v>
      </c>
      <c r="B121" s="28" t="s">
        <v>101</v>
      </c>
      <c r="C121" s="28" t="s">
        <v>102</v>
      </c>
      <c r="D121" s="29">
        <v>0.63124999999999998</v>
      </c>
      <c r="E121" s="29">
        <v>0.6333333333333333</v>
      </c>
      <c r="F121" s="30" t="s">
        <v>27</v>
      </c>
      <c r="G121" s="28">
        <v>69957</v>
      </c>
      <c r="H121" s="28" t="s">
        <v>115</v>
      </c>
      <c r="I121" s="59">
        <v>0.64444444444444449</v>
      </c>
      <c r="J121" s="59">
        <v>0.64722222222222225</v>
      </c>
      <c r="K121" s="30" t="str">
        <f t="shared" si="1"/>
        <v>15</v>
      </c>
      <c r="L121" s="30" t="str">
        <f>VLOOKUP(VLOOKUP(J121,kwadranse!$B$2:$D$97,3,1),kwadranse!$D$2:$G$97,4,0)</f>
        <v>15:31 - 15:45</v>
      </c>
      <c r="M121" s="30" t="s">
        <v>310</v>
      </c>
      <c r="N121" s="30" t="s">
        <v>92</v>
      </c>
      <c r="O121" s="60">
        <v>155</v>
      </c>
      <c r="P121" s="61">
        <f>O121/VLOOKUP(N121,TABOR!$A$5:$D$20,4,0)</f>
        <v>0.50653594771241828</v>
      </c>
      <c r="Q121" s="62">
        <v>45427</v>
      </c>
      <c r="R121" s="36">
        <v>7480</v>
      </c>
      <c r="S121" s="36">
        <f>VLOOKUP(N121,TABOR!$A$5:$D$20,4,0)</f>
        <v>306</v>
      </c>
    </row>
    <row r="122" spans="1:19">
      <c r="A122" s="27" t="s">
        <v>100</v>
      </c>
      <c r="B122" s="28" t="s">
        <v>102</v>
      </c>
      <c r="C122" s="28" t="s">
        <v>101</v>
      </c>
      <c r="D122" s="29">
        <v>0.66388888888888886</v>
      </c>
      <c r="E122" s="29">
        <v>0.66597222222222219</v>
      </c>
      <c r="F122" s="30" t="s">
        <v>27</v>
      </c>
      <c r="G122" s="28">
        <v>69920</v>
      </c>
      <c r="H122" s="28" t="s">
        <v>88</v>
      </c>
      <c r="I122" s="59">
        <v>0.67569444444444438</v>
      </c>
      <c r="J122" s="59">
        <v>0.6777777777777777</v>
      </c>
      <c r="K122" s="30" t="str">
        <f t="shared" si="1"/>
        <v>16</v>
      </c>
      <c r="L122" s="30" t="str">
        <f>VLOOKUP(VLOOKUP(J122,kwadranse!$B$2:$D$97,3,1),kwadranse!$D$2:$G$97,4,0)</f>
        <v>16:16 - 16:30</v>
      </c>
      <c r="M122" s="30" t="s">
        <v>309</v>
      </c>
      <c r="N122" s="30" t="s">
        <v>92</v>
      </c>
      <c r="O122" s="60">
        <v>57</v>
      </c>
      <c r="P122" s="61">
        <f>O122/VLOOKUP(N122,TABOR!$A$5:$D$20,4,0)</f>
        <v>0.18627450980392157</v>
      </c>
      <c r="Q122" s="62">
        <v>45427</v>
      </c>
      <c r="R122" s="36">
        <v>7480</v>
      </c>
      <c r="S122" s="36">
        <f>VLOOKUP(N122,TABOR!$A$5:$D$20,4,0)</f>
        <v>306</v>
      </c>
    </row>
    <row r="123" spans="1:19">
      <c r="A123" s="27" t="s">
        <v>100</v>
      </c>
      <c r="B123" s="28" t="s">
        <v>101</v>
      </c>
      <c r="C123" s="28" t="s">
        <v>102</v>
      </c>
      <c r="D123" s="29">
        <v>0.67777777777777781</v>
      </c>
      <c r="E123" s="29">
        <v>0.67986111111111114</v>
      </c>
      <c r="F123" s="30" t="s">
        <v>27</v>
      </c>
      <c r="G123" s="28">
        <v>69959</v>
      </c>
      <c r="H123" s="28" t="s">
        <v>115</v>
      </c>
      <c r="I123" s="59">
        <v>0.69097222222222221</v>
      </c>
      <c r="J123" s="59">
        <v>0.69374999999999998</v>
      </c>
      <c r="K123" s="30" t="str">
        <f t="shared" si="1"/>
        <v>16</v>
      </c>
      <c r="L123" s="30" t="str">
        <f>VLOOKUP(VLOOKUP(J123,kwadranse!$B$2:$D$97,3,1),kwadranse!$D$2:$G$97,4,0)</f>
        <v>16:31 - 16:45</v>
      </c>
      <c r="M123" s="30" t="s">
        <v>310</v>
      </c>
      <c r="N123" s="30" t="s">
        <v>92</v>
      </c>
      <c r="O123" s="60">
        <v>183</v>
      </c>
      <c r="P123" s="61">
        <f>O123/VLOOKUP(N123,TABOR!$A$5:$D$20,4,0)</f>
        <v>0.59803921568627449</v>
      </c>
      <c r="Q123" s="62">
        <v>45427</v>
      </c>
      <c r="R123" s="36">
        <v>7480</v>
      </c>
      <c r="S123" s="36">
        <f>VLOOKUP(N123,TABOR!$A$5:$D$20,4,0)</f>
        <v>306</v>
      </c>
    </row>
    <row r="124" spans="1:19">
      <c r="A124" s="27" t="s">
        <v>100</v>
      </c>
      <c r="B124" s="28" t="s">
        <v>102</v>
      </c>
      <c r="C124" s="28" t="s">
        <v>101</v>
      </c>
      <c r="D124" s="29">
        <v>0.71180555555555558</v>
      </c>
      <c r="E124" s="29">
        <v>0.71388888888888891</v>
      </c>
      <c r="F124" s="30" t="s">
        <v>27</v>
      </c>
      <c r="G124" s="28">
        <v>69922</v>
      </c>
      <c r="H124" s="28" t="s">
        <v>116</v>
      </c>
      <c r="I124" s="59">
        <v>0.72152777777777777</v>
      </c>
      <c r="J124" s="59">
        <v>0.72361111111111109</v>
      </c>
      <c r="K124" s="30" t="str">
        <f t="shared" si="1"/>
        <v>17</v>
      </c>
      <c r="L124" s="30" t="str">
        <f>VLOOKUP(VLOOKUP(J124,kwadranse!$B$2:$D$97,3,1),kwadranse!$D$2:$G$97,4,0)</f>
        <v>17:16 - 17:30</v>
      </c>
      <c r="M124" s="30" t="s">
        <v>309</v>
      </c>
      <c r="N124" s="30" t="s">
        <v>92</v>
      </c>
      <c r="O124" s="60">
        <v>45</v>
      </c>
      <c r="P124" s="61">
        <f>O124/VLOOKUP(N124,TABOR!$A$5:$D$20,4,0)</f>
        <v>0.14705882352941177</v>
      </c>
      <c r="Q124" s="62">
        <v>45427</v>
      </c>
      <c r="R124" s="36">
        <v>7480</v>
      </c>
      <c r="S124" s="36">
        <f>VLOOKUP(N124,TABOR!$A$5:$D$20,4,0)</f>
        <v>306</v>
      </c>
    </row>
    <row r="125" spans="1:19">
      <c r="A125" s="27" t="s">
        <v>100</v>
      </c>
      <c r="B125" s="28" t="s">
        <v>101</v>
      </c>
      <c r="C125" s="28" t="s">
        <v>102</v>
      </c>
      <c r="D125" s="29">
        <v>0.72569444444444442</v>
      </c>
      <c r="E125" s="29">
        <v>0.72777777777777775</v>
      </c>
      <c r="F125" s="30" t="s">
        <v>27</v>
      </c>
      <c r="G125" s="28">
        <v>69961</v>
      </c>
      <c r="H125" s="28" t="s">
        <v>115</v>
      </c>
      <c r="I125" s="59">
        <v>0.73333333333333339</v>
      </c>
      <c r="J125" s="59">
        <v>0.73611111111111116</v>
      </c>
      <c r="K125" s="30" t="str">
        <f t="shared" si="1"/>
        <v>17</v>
      </c>
      <c r="L125" s="30" t="str">
        <f>VLOOKUP(VLOOKUP(J125,kwadranse!$B$2:$D$97,3,1),kwadranse!$D$2:$G$97,4,0)</f>
        <v>17:31 - 17:45</v>
      </c>
      <c r="M125" s="30" t="s">
        <v>310</v>
      </c>
      <c r="N125" s="30" t="s">
        <v>92</v>
      </c>
      <c r="O125" s="60">
        <v>134</v>
      </c>
      <c r="P125" s="61">
        <f>O125/VLOOKUP(N125,TABOR!$A$5:$D$20,4,0)</f>
        <v>0.43790849673202614</v>
      </c>
      <c r="Q125" s="62">
        <v>45427</v>
      </c>
      <c r="R125" s="36">
        <v>7480</v>
      </c>
      <c r="S125" s="36">
        <f>VLOOKUP(N125,TABOR!$A$5:$D$20,4,0)</f>
        <v>306</v>
      </c>
    </row>
    <row r="126" spans="1:19">
      <c r="A126" s="27" t="s">
        <v>103</v>
      </c>
      <c r="B126" s="28" t="s">
        <v>104</v>
      </c>
      <c r="C126" s="28" t="s">
        <v>105</v>
      </c>
      <c r="D126" s="29">
        <v>0.25763888888888886</v>
      </c>
      <c r="E126" s="29">
        <v>0.25972222222222224</v>
      </c>
      <c r="F126" s="30" t="s">
        <v>27</v>
      </c>
      <c r="G126" s="28">
        <v>76701</v>
      </c>
      <c r="H126" s="28" t="s">
        <v>117</v>
      </c>
      <c r="I126" s="59">
        <v>0.25763888888888892</v>
      </c>
      <c r="J126" s="59">
        <v>0.25972222222222224</v>
      </c>
      <c r="K126" s="30" t="str">
        <f t="shared" si="1"/>
        <v>06</v>
      </c>
      <c r="L126" s="30" t="str">
        <f>VLOOKUP(VLOOKUP(J126,kwadranse!$B$2:$D$97,3,1),kwadranse!$D$2:$G$97,4,0)</f>
        <v>06:01 - 06:15</v>
      </c>
      <c r="M126" s="30" t="s">
        <v>309</v>
      </c>
      <c r="N126" s="30" t="s">
        <v>96</v>
      </c>
      <c r="O126" s="60">
        <v>271</v>
      </c>
      <c r="P126" s="61">
        <f>O126/VLOOKUP(N126,TABOR!$A$5:$D$20,4,0)</f>
        <v>0.51132075471698113</v>
      </c>
      <c r="Q126" s="62">
        <v>45427</v>
      </c>
      <c r="R126" s="36">
        <v>8187</v>
      </c>
      <c r="S126" s="36">
        <f>VLOOKUP(N126,TABOR!$A$5:$D$20,4,0)</f>
        <v>530</v>
      </c>
    </row>
    <row r="127" spans="1:19">
      <c r="A127" s="27" t="s">
        <v>103</v>
      </c>
      <c r="B127" s="28" t="s">
        <v>105</v>
      </c>
      <c r="C127" s="28" t="s">
        <v>104</v>
      </c>
      <c r="D127" s="29">
        <v>0.2902777777777778</v>
      </c>
      <c r="E127" s="29">
        <v>0.29236111111111113</v>
      </c>
      <c r="F127" s="30" t="s">
        <v>26</v>
      </c>
      <c r="G127" s="28">
        <v>60530</v>
      </c>
      <c r="H127" s="28" t="s">
        <v>118</v>
      </c>
      <c r="I127" s="59">
        <v>0.2902777777777778</v>
      </c>
      <c r="J127" s="59">
        <v>0.29236111111111113</v>
      </c>
      <c r="K127" s="30" t="str">
        <f t="shared" si="1"/>
        <v>07</v>
      </c>
      <c r="L127" s="30" t="str">
        <f>VLOOKUP(VLOOKUP(J127,kwadranse!$B$2:$D$97,3,1),kwadranse!$D$2:$G$97,4,0)</f>
        <v>06:46 - 07:00</v>
      </c>
      <c r="M127" s="30" t="s">
        <v>310</v>
      </c>
      <c r="N127" s="30" t="s">
        <v>95</v>
      </c>
      <c r="O127" s="60">
        <v>101</v>
      </c>
      <c r="P127" s="61">
        <f>O127/VLOOKUP(N127,TABOR!$A$5:$D$20,4,0)</f>
        <v>0.23379629629629631</v>
      </c>
      <c r="Q127" s="62">
        <v>45427</v>
      </c>
      <c r="R127" s="36">
        <v>8187</v>
      </c>
      <c r="S127" s="36">
        <f>VLOOKUP(N127,TABOR!$A$5:$D$20,4,0)</f>
        <v>432</v>
      </c>
    </row>
    <row r="128" spans="1:19">
      <c r="A128" s="27" t="s">
        <v>103</v>
      </c>
      <c r="B128" s="28" t="s">
        <v>104</v>
      </c>
      <c r="C128" s="28" t="s">
        <v>105</v>
      </c>
      <c r="D128" s="29">
        <v>0.30138888888888887</v>
      </c>
      <c r="E128" s="29">
        <v>0.3034722222222222</v>
      </c>
      <c r="F128" s="30" t="s">
        <v>26</v>
      </c>
      <c r="G128" s="28">
        <v>76531</v>
      </c>
      <c r="H128" s="28" t="s">
        <v>119</v>
      </c>
      <c r="I128" s="59">
        <v>0.3034722222222222</v>
      </c>
      <c r="J128" s="59">
        <v>0.30555555555555552</v>
      </c>
      <c r="K128" s="30" t="str">
        <f t="shared" si="1"/>
        <v>07</v>
      </c>
      <c r="L128" s="30" t="str">
        <f>VLOOKUP(VLOOKUP(J128,kwadranse!$B$2:$D$97,3,1),kwadranse!$D$2:$G$97,4,0)</f>
        <v>07:16 - 07:30</v>
      </c>
      <c r="M128" s="30" t="s">
        <v>309</v>
      </c>
      <c r="N128" s="30" t="s">
        <v>95</v>
      </c>
      <c r="O128" s="60">
        <v>242</v>
      </c>
      <c r="P128" s="61">
        <f>O128/VLOOKUP(N128,TABOR!$A$5:$D$20,4,0)</f>
        <v>0.56018518518518523</v>
      </c>
      <c r="Q128" s="62">
        <v>45427</v>
      </c>
      <c r="R128" s="36">
        <v>8187</v>
      </c>
      <c r="S128" s="36">
        <f>VLOOKUP(N128,TABOR!$A$5:$D$20,4,0)</f>
        <v>432</v>
      </c>
    </row>
    <row r="129" spans="1:19">
      <c r="A129" s="27" t="s">
        <v>103</v>
      </c>
      <c r="B129" s="28" t="s">
        <v>105</v>
      </c>
      <c r="C129" s="28" t="s">
        <v>104</v>
      </c>
      <c r="D129" s="29">
        <v>0.32222222222222224</v>
      </c>
      <c r="E129" s="29">
        <v>0.32430555555555557</v>
      </c>
      <c r="F129" s="30" t="s">
        <v>27</v>
      </c>
      <c r="G129" s="28">
        <v>69758</v>
      </c>
      <c r="H129" s="28" t="s">
        <v>120</v>
      </c>
      <c r="I129" s="59">
        <v>0.32361111111111113</v>
      </c>
      <c r="J129" s="59">
        <v>0.32569444444444445</v>
      </c>
      <c r="K129" s="30" t="str">
        <f t="shared" si="1"/>
        <v>07</v>
      </c>
      <c r="L129" s="30" t="str">
        <f>VLOOKUP(VLOOKUP(J129,kwadranse!$B$2:$D$97,3,1),kwadranse!$D$2:$G$97,4,0)</f>
        <v>07:46 - 08:00</v>
      </c>
      <c r="M129" s="30" t="s">
        <v>310</v>
      </c>
      <c r="N129" s="30" t="s">
        <v>97</v>
      </c>
      <c r="O129" s="60">
        <v>63</v>
      </c>
      <c r="P129" s="61">
        <f>O129/VLOOKUP(N129,TABOR!$A$5:$D$20,4,0)</f>
        <v>0.11688311688311688</v>
      </c>
      <c r="Q129" s="62">
        <v>45427</v>
      </c>
      <c r="R129" s="36">
        <v>8187</v>
      </c>
      <c r="S129" s="36">
        <f>VLOOKUP(N129,TABOR!$A$5:$D$20,4,0)</f>
        <v>539</v>
      </c>
    </row>
    <row r="130" spans="1:19">
      <c r="A130" s="27" t="s">
        <v>103</v>
      </c>
      <c r="B130" s="28" t="s">
        <v>104</v>
      </c>
      <c r="C130" s="28" t="s">
        <v>105</v>
      </c>
      <c r="D130" s="29">
        <v>0.27291666666666664</v>
      </c>
      <c r="E130" s="29">
        <v>0.27500000000000002</v>
      </c>
      <c r="F130" s="30" t="s">
        <v>26</v>
      </c>
      <c r="G130" s="28">
        <v>60563</v>
      </c>
      <c r="H130" s="28" t="s">
        <v>121</v>
      </c>
      <c r="I130" s="59">
        <v>0.27361111111111108</v>
      </c>
      <c r="J130" s="59">
        <v>0.27638888888888885</v>
      </c>
      <c r="K130" s="30" t="str">
        <f t="shared" si="1"/>
        <v>06</v>
      </c>
      <c r="L130" s="30" t="str">
        <f>VLOOKUP(VLOOKUP(J130,kwadranse!$B$2:$D$97,3,1),kwadranse!$D$2:$G$97,4,0)</f>
        <v>06:31 - 06:45</v>
      </c>
      <c r="M130" s="30" t="s">
        <v>309</v>
      </c>
      <c r="N130" s="30" t="s">
        <v>95</v>
      </c>
      <c r="O130" s="60">
        <v>205</v>
      </c>
      <c r="P130" s="61">
        <f>O130/VLOOKUP(N130,TABOR!$A$5:$D$20,4,0)</f>
        <v>0.47453703703703703</v>
      </c>
      <c r="Q130" s="62">
        <v>45427</v>
      </c>
      <c r="R130" s="36">
        <v>8187</v>
      </c>
      <c r="S130" s="36">
        <f>VLOOKUP(N130,TABOR!$A$5:$D$20,4,0)</f>
        <v>432</v>
      </c>
    </row>
    <row r="131" spans="1:19">
      <c r="A131" s="27" t="s">
        <v>103</v>
      </c>
      <c r="B131" s="28" t="s">
        <v>105</v>
      </c>
      <c r="C131" s="28" t="s">
        <v>104</v>
      </c>
      <c r="D131" s="29">
        <v>0.34930555555555554</v>
      </c>
      <c r="E131" s="29">
        <v>0.35138888888888886</v>
      </c>
      <c r="F131" s="30" t="s">
        <v>26</v>
      </c>
      <c r="G131" s="28">
        <v>64544</v>
      </c>
      <c r="H131" s="28" t="s">
        <v>122</v>
      </c>
      <c r="I131" s="59">
        <v>0.34930555555555554</v>
      </c>
      <c r="J131" s="59">
        <v>0.35138888888888892</v>
      </c>
      <c r="K131" s="30" t="str">
        <f t="shared" si="1"/>
        <v>08</v>
      </c>
      <c r="L131" s="30" t="str">
        <f>VLOOKUP(VLOOKUP(J131,kwadranse!$B$2:$D$97,3,1),kwadranse!$D$2:$G$97,4,0)</f>
        <v>08:16 - 08:30</v>
      </c>
      <c r="M131" s="30" t="s">
        <v>310</v>
      </c>
      <c r="N131" s="30" t="s">
        <v>95</v>
      </c>
      <c r="O131" s="60">
        <v>49</v>
      </c>
      <c r="P131" s="61">
        <f>O131/VLOOKUP(N131,TABOR!$A$5:$D$20,4,0)</f>
        <v>0.11342592592592593</v>
      </c>
      <c r="Q131" s="62">
        <v>45427</v>
      </c>
      <c r="R131" s="36">
        <v>8187</v>
      </c>
      <c r="S131" s="36">
        <f>VLOOKUP(N131,TABOR!$A$5:$D$20,4,0)</f>
        <v>432</v>
      </c>
    </row>
    <row r="132" spans="1:19">
      <c r="A132" s="27" t="s">
        <v>103</v>
      </c>
      <c r="B132" s="28" t="s">
        <v>104</v>
      </c>
      <c r="C132" s="28" t="s">
        <v>105</v>
      </c>
      <c r="D132" s="29">
        <v>0.35972222222222222</v>
      </c>
      <c r="E132" s="29">
        <v>0.36180555555555555</v>
      </c>
      <c r="F132" s="30" t="s">
        <v>26</v>
      </c>
      <c r="G132" s="28">
        <v>60567</v>
      </c>
      <c r="H132" s="28" t="s">
        <v>121</v>
      </c>
      <c r="I132" s="59">
        <v>0.36041666666666666</v>
      </c>
      <c r="J132" s="59">
        <v>0.36319444444444443</v>
      </c>
      <c r="K132" s="30" t="str">
        <f t="shared" si="1"/>
        <v>08</v>
      </c>
      <c r="L132" s="30" t="str">
        <f>VLOOKUP(VLOOKUP(J132,kwadranse!$B$2:$D$97,3,1),kwadranse!$D$2:$G$97,4,0)</f>
        <v>08:31 - 08:45</v>
      </c>
      <c r="M132" s="30" t="s">
        <v>309</v>
      </c>
      <c r="N132" s="30" t="s">
        <v>95</v>
      </c>
      <c r="O132" s="60">
        <v>125</v>
      </c>
      <c r="P132" s="61">
        <f>O132/VLOOKUP(N132,TABOR!$A$5:$D$20,4,0)</f>
        <v>0.28935185185185186</v>
      </c>
      <c r="Q132" s="62">
        <v>45427</v>
      </c>
      <c r="R132" s="36">
        <v>8187</v>
      </c>
      <c r="S132" s="36">
        <f>VLOOKUP(N132,TABOR!$A$5:$D$20,4,0)</f>
        <v>432</v>
      </c>
    </row>
    <row r="133" spans="1:19">
      <c r="A133" s="27" t="s">
        <v>103</v>
      </c>
      <c r="B133" s="28" t="s">
        <v>104</v>
      </c>
      <c r="C133" s="28" t="s">
        <v>105</v>
      </c>
      <c r="D133" s="29">
        <v>0.31666666666666665</v>
      </c>
      <c r="E133" s="29">
        <v>0.31874999999999998</v>
      </c>
      <c r="F133" s="30" t="s">
        <v>26</v>
      </c>
      <c r="G133" s="28">
        <v>60565</v>
      </c>
      <c r="H133" s="28" t="s">
        <v>121</v>
      </c>
      <c r="I133" s="59">
        <v>0.31805555555555554</v>
      </c>
      <c r="J133" s="59">
        <v>0.32083333333333336</v>
      </c>
      <c r="K133" s="30" t="str">
        <f t="shared" si="1"/>
        <v>07</v>
      </c>
      <c r="L133" s="30" t="str">
        <f>VLOOKUP(VLOOKUP(J133,kwadranse!$B$2:$D$97,3,1),kwadranse!$D$2:$G$97,4,0)</f>
        <v>07:31 - 07:45</v>
      </c>
      <c r="M133" s="30" t="s">
        <v>309</v>
      </c>
      <c r="N133" s="30" t="s">
        <v>95</v>
      </c>
      <c r="O133" s="60">
        <v>234</v>
      </c>
      <c r="P133" s="61">
        <f>O133/VLOOKUP(N133,TABOR!$A$5:$D$20,4,0)</f>
        <v>0.54166666666666663</v>
      </c>
      <c r="Q133" s="62">
        <v>45428</v>
      </c>
      <c r="R133" s="36">
        <v>8187</v>
      </c>
      <c r="S133" s="36">
        <f>VLOOKUP(N133,TABOR!$A$5:$D$20,4,0)</f>
        <v>432</v>
      </c>
    </row>
    <row r="134" spans="1:19">
      <c r="A134" s="27" t="s">
        <v>103</v>
      </c>
      <c r="B134" s="28" t="s">
        <v>104</v>
      </c>
      <c r="C134" s="28" t="s">
        <v>105</v>
      </c>
      <c r="D134" s="29">
        <v>0.36875000000000002</v>
      </c>
      <c r="E134" s="29">
        <v>0.37083333333333335</v>
      </c>
      <c r="F134" s="30" t="s">
        <v>26</v>
      </c>
      <c r="G134" s="28">
        <v>76533</v>
      </c>
      <c r="H134" s="28" t="s">
        <v>119</v>
      </c>
      <c r="I134" s="59">
        <v>0.36874999999999997</v>
      </c>
      <c r="J134" s="59">
        <v>0.37083333333333335</v>
      </c>
      <c r="K134" s="30" t="str">
        <f t="shared" ref="K134:K197" si="2">LEFT(TEXT(J134,"gg:mm"),2)</f>
        <v>08</v>
      </c>
      <c r="L134" s="30" t="str">
        <f>VLOOKUP(VLOOKUP(J134,kwadranse!$B$2:$D$97,3,1),kwadranse!$D$2:$G$97,4,0)</f>
        <v>08:46 - 09:00</v>
      </c>
      <c r="M134" s="30" t="s">
        <v>309</v>
      </c>
      <c r="N134" s="30" t="s">
        <v>95</v>
      </c>
      <c r="O134" s="60">
        <v>104</v>
      </c>
      <c r="P134" s="61">
        <f>O134/VLOOKUP(N134,TABOR!$A$5:$D$20,4,0)</f>
        <v>0.24074074074074073</v>
      </c>
      <c r="Q134" s="62">
        <v>45428</v>
      </c>
      <c r="R134" s="36">
        <v>8187</v>
      </c>
      <c r="S134" s="36">
        <f>VLOOKUP(N134,TABOR!$A$5:$D$20,4,0)</f>
        <v>432</v>
      </c>
    </row>
    <row r="135" spans="1:19">
      <c r="A135" s="27" t="s">
        <v>103</v>
      </c>
      <c r="B135" s="28" t="s">
        <v>104</v>
      </c>
      <c r="C135" s="28" t="s">
        <v>105</v>
      </c>
      <c r="D135" s="29">
        <v>0.59861111111111109</v>
      </c>
      <c r="E135" s="29">
        <v>0.60069444444444442</v>
      </c>
      <c r="F135" s="30" t="s">
        <v>26</v>
      </c>
      <c r="G135" s="28">
        <v>76535</v>
      </c>
      <c r="H135" s="28" t="s">
        <v>119</v>
      </c>
      <c r="I135" s="59">
        <v>0.60416666666666663</v>
      </c>
      <c r="J135" s="59">
        <v>0.60625000000000007</v>
      </c>
      <c r="K135" s="30" t="str">
        <f t="shared" si="2"/>
        <v>14</v>
      </c>
      <c r="L135" s="30" t="str">
        <f>VLOOKUP(VLOOKUP(J135,kwadranse!$B$2:$D$97,3,1),kwadranse!$D$2:$G$97,4,0)</f>
        <v>14:31 - 14:45</v>
      </c>
      <c r="M135" s="30" t="s">
        <v>309</v>
      </c>
      <c r="N135" s="30" t="s">
        <v>95</v>
      </c>
      <c r="O135" s="60">
        <v>86</v>
      </c>
      <c r="P135" s="61">
        <f>O135/VLOOKUP(N135,TABOR!$A$5:$D$20,4,0)</f>
        <v>0.19907407407407407</v>
      </c>
      <c r="Q135" s="62">
        <v>45427</v>
      </c>
      <c r="R135" s="36">
        <v>8187</v>
      </c>
      <c r="S135" s="36">
        <f>VLOOKUP(N135,TABOR!$A$5:$D$20,4,0)</f>
        <v>432</v>
      </c>
    </row>
    <row r="136" spans="1:19">
      <c r="A136" s="27" t="s">
        <v>103</v>
      </c>
      <c r="B136" s="28" t="s">
        <v>105</v>
      </c>
      <c r="C136" s="28" t="s">
        <v>104</v>
      </c>
      <c r="D136" s="29">
        <v>0.61736111111111114</v>
      </c>
      <c r="E136" s="29">
        <v>0.61944444444444446</v>
      </c>
      <c r="F136" s="30" t="s">
        <v>26</v>
      </c>
      <c r="G136" s="28">
        <v>64548</v>
      </c>
      <c r="H136" s="28" t="s">
        <v>122</v>
      </c>
      <c r="I136" s="59">
        <v>0.63263888888888886</v>
      </c>
      <c r="J136" s="59">
        <v>0.63472222222222219</v>
      </c>
      <c r="K136" s="30" t="str">
        <f t="shared" si="2"/>
        <v>15</v>
      </c>
      <c r="L136" s="30" t="str">
        <f>VLOOKUP(VLOOKUP(J136,kwadranse!$B$2:$D$97,3,1),kwadranse!$D$2:$G$97,4,0)</f>
        <v>15:01 - 15:15</v>
      </c>
      <c r="M136" s="30" t="s">
        <v>310</v>
      </c>
      <c r="N136" s="30" t="s">
        <v>95</v>
      </c>
      <c r="O136" s="60">
        <v>211</v>
      </c>
      <c r="P136" s="61">
        <f>O136/VLOOKUP(N136,TABOR!$A$5:$D$20,4,0)</f>
        <v>0.48842592592592593</v>
      </c>
      <c r="Q136" s="62">
        <v>45427</v>
      </c>
      <c r="R136" s="36">
        <v>8187</v>
      </c>
      <c r="S136" s="36">
        <f>VLOOKUP(N136,TABOR!$A$5:$D$20,4,0)</f>
        <v>432</v>
      </c>
    </row>
    <row r="137" spans="1:19">
      <c r="A137" s="27" t="s">
        <v>103</v>
      </c>
      <c r="B137" s="28" t="s">
        <v>104</v>
      </c>
      <c r="C137" s="28" t="s">
        <v>105</v>
      </c>
      <c r="D137" s="29">
        <v>0.60833333333333328</v>
      </c>
      <c r="E137" s="29">
        <v>0.61041666666666672</v>
      </c>
      <c r="F137" s="30" t="s">
        <v>26</v>
      </c>
      <c r="G137" s="28">
        <v>60569</v>
      </c>
      <c r="H137" s="28" t="s">
        <v>123</v>
      </c>
      <c r="I137" s="59">
        <v>0.60902777777777783</v>
      </c>
      <c r="J137" s="59">
        <v>0.6118055555555556</v>
      </c>
      <c r="K137" s="30" t="str">
        <f t="shared" si="2"/>
        <v>14</v>
      </c>
      <c r="L137" s="30" t="str">
        <f>VLOOKUP(VLOOKUP(J137,kwadranse!$B$2:$D$97,3,1),kwadranse!$D$2:$G$97,4,0)</f>
        <v>14:31 - 14:45</v>
      </c>
      <c r="M137" s="30" t="s">
        <v>309</v>
      </c>
      <c r="N137" s="30" t="s">
        <v>95</v>
      </c>
      <c r="O137" s="60">
        <v>51</v>
      </c>
      <c r="P137" s="61">
        <f>O137/VLOOKUP(N137,TABOR!$A$5:$D$20,4,0)</f>
        <v>0.11805555555555555</v>
      </c>
      <c r="Q137" s="62">
        <v>45427</v>
      </c>
      <c r="R137" s="36">
        <v>8187</v>
      </c>
      <c r="S137" s="36">
        <f>VLOOKUP(N137,TABOR!$A$5:$D$20,4,0)</f>
        <v>432</v>
      </c>
    </row>
    <row r="138" spans="1:19">
      <c r="A138" s="27" t="s">
        <v>103</v>
      </c>
      <c r="B138" s="28" t="s">
        <v>105</v>
      </c>
      <c r="C138" s="28" t="s">
        <v>104</v>
      </c>
      <c r="D138" s="29">
        <v>0.65277777777777779</v>
      </c>
      <c r="E138" s="29">
        <v>0.65486111111111112</v>
      </c>
      <c r="F138" s="30" t="s">
        <v>27</v>
      </c>
      <c r="G138" s="28">
        <v>69780</v>
      </c>
      <c r="H138" s="28" t="s">
        <v>124</v>
      </c>
      <c r="I138" s="59">
        <v>0.65347222222222223</v>
      </c>
      <c r="J138" s="59">
        <v>0.65694444444444444</v>
      </c>
      <c r="K138" s="30" t="str">
        <f t="shared" si="2"/>
        <v>15</v>
      </c>
      <c r="L138" s="30" t="str">
        <f>VLOOKUP(VLOOKUP(J138,kwadranse!$B$2:$D$97,3,1),kwadranse!$D$2:$G$97,4,0)</f>
        <v>15:46 - 16:00</v>
      </c>
      <c r="M138" s="30" t="s">
        <v>310</v>
      </c>
      <c r="N138" s="30" t="s">
        <v>96</v>
      </c>
      <c r="O138" s="60">
        <v>460</v>
      </c>
      <c r="P138" s="61">
        <f>O138/VLOOKUP(N138,TABOR!$A$5:$D$20,4,0)</f>
        <v>0.86792452830188682</v>
      </c>
      <c r="Q138" s="62">
        <v>45427</v>
      </c>
      <c r="R138" s="36">
        <v>8187</v>
      </c>
      <c r="S138" s="36">
        <f>VLOOKUP(N138,TABOR!$A$5:$D$20,4,0)</f>
        <v>530</v>
      </c>
    </row>
    <row r="139" spans="1:19">
      <c r="A139" s="27" t="s">
        <v>103</v>
      </c>
      <c r="B139" s="28" t="s">
        <v>104</v>
      </c>
      <c r="C139" s="28" t="s">
        <v>105</v>
      </c>
      <c r="D139" s="29">
        <v>0.68819444444444444</v>
      </c>
      <c r="E139" s="29">
        <v>0.69097222222222221</v>
      </c>
      <c r="F139" s="30" t="s">
        <v>26</v>
      </c>
      <c r="G139" s="28">
        <v>46545</v>
      </c>
      <c r="H139" s="28" t="s">
        <v>125</v>
      </c>
      <c r="I139" s="59">
        <v>0.69027777777777777</v>
      </c>
      <c r="J139" s="59">
        <v>0.69236111111111109</v>
      </c>
      <c r="K139" s="30" t="str">
        <f t="shared" si="2"/>
        <v>16</v>
      </c>
      <c r="L139" s="30" t="str">
        <f>VLOOKUP(VLOOKUP(J139,kwadranse!$B$2:$D$97,3,1),kwadranse!$D$2:$G$97,4,0)</f>
        <v>16:31 - 16:45</v>
      </c>
      <c r="M139" s="30" t="s">
        <v>309</v>
      </c>
      <c r="N139" s="30" t="s">
        <v>95</v>
      </c>
      <c r="O139" s="60">
        <v>126</v>
      </c>
      <c r="P139" s="61">
        <f>O139/VLOOKUP(N139,TABOR!$A$5:$D$20,4,0)</f>
        <v>0.29166666666666669</v>
      </c>
      <c r="Q139" s="62">
        <v>45427</v>
      </c>
      <c r="R139" s="36">
        <v>8187</v>
      </c>
      <c r="S139" s="36">
        <f>VLOOKUP(N139,TABOR!$A$5:$D$20,4,0)</f>
        <v>432</v>
      </c>
    </row>
    <row r="140" spans="1:19">
      <c r="A140" s="27" t="s">
        <v>103</v>
      </c>
      <c r="B140" s="28" t="s">
        <v>105</v>
      </c>
      <c r="C140" s="28" t="s">
        <v>104</v>
      </c>
      <c r="D140" s="29">
        <v>0.6791666666666667</v>
      </c>
      <c r="E140" s="29">
        <v>0.68125000000000002</v>
      </c>
      <c r="F140" s="30" t="s">
        <v>26</v>
      </c>
      <c r="G140" s="28">
        <v>60536</v>
      </c>
      <c r="H140" s="28" t="s">
        <v>118</v>
      </c>
      <c r="I140" s="59">
        <v>0.68263888888888891</v>
      </c>
      <c r="J140" s="59">
        <v>0.68472222222222223</v>
      </c>
      <c r="K140" s="30" t="str">
        <f t="shared" si="2"/>
        <v>16</v>
      </c>
      <c r="L140" s="30" t="str">
        <f>VLOOKUP(VLOOKUP(J140,kwadranse!$B$2:$D$97,3,1),kwadranse!$D$2:$G$97,4,0)</f>
        <v>16:16 - 16:30</v>
      </c>
      <c r="M140" s="30" t="s">
        <v>310</v>
      </c>
      <c r="N140" s="30" t="s">
        <v>95</v>
      </c>
      <c r="O140" s="60">
        <v>274</v>
      </c>
      <c r="P140" s="61">
        <f>O140/VLOOKUP(N140,TABOR!$A$5:$D$20,4,0)</f>
        <v>0.6342592592592593</v>
      </c>
      <c r="Q140" s="62">
        <v>45427</v>
      </c>
      <c r="R140" s="36">
        <v>8187</v>
      </c>
      <c r="S140" s="36">
        <f>VLOOKUP(N140,TABOR!$A$5:$D$20,4,0)</f>
        <v>432</v>
      </c>
    </row>
    <row r="141" spans="1:19">
      <c r="A141" s="27" t="s">
        <v>103</v>
      </c>
      <c r="B141" s="28" t="s">
        <v>104</v>
      </c>
      <c r="C141" s="28" t="s">
        <v>105</v>
      </c>
      <c r="D141" s="29">
        <v>0.69930555555555551</v>
      </c>
      <c r="E141" s="29">
        <v>0.70138888888888884</v>
      </c>
      <c r="F141" s="30" t="s">
        <v>26</v>
      </c>
      <c r="G141" s="28">
        <v>76537</v>
      </c>
      <c r="H141" s="28" t="s">
        <v>119</v>
      </c>
      <c r="I141" s="59">
        <v>0.70000000000000007</v>
      </c>
      <c r="J141" s="59">
        <v>0.70208333333333339</v>
      </c>
      <c r="K141" s="30" t="str">
        <f t="shared" si="2"/>
        <v>16</v>
      </c>
      <c r="L141" s="30" t="str">
        <f>VLOOKUP(VLOOKUP(J141,kwadranse!$B$2:$D$97,3,1),kwadranse!$D$2:$G$97,4,0)</f>
        <v>16:46 - 17:00</v>
      </c>
      <c r="M141" s="30" t="s">
        <v>309</v>
      </c>
      <c r="N141" s="30" t="s">
        <v>95</v>
      </c>
      <c r="O141" s="60">
        <v>57</v>
      </c>
      <c r="P141" s="61">
        <f>O141/VLOOKUP(N141,TABOR!$A$5:$D$20,4,0)</f>
        <v>0.13194444444444445</v>
      </c>
      <c r="Q141" s="62">
        <v>45427</v>
      </c>
      <c r="R141" s="36">
        <v>8187</v>
      </c>
      <c r="S141" s="36">
        <f>VLOOKUP(N141,TABOR!$A$5:$D$20,4,0)</f>
        <v>432</v>
      </c>
    </row>
    <row r="142" spans="1:19">
      <c r="A142" s="27" t="s">
        <v>103</v>
      </c>
      <c r="B142" s="28" t="s">
        <v>105</v>
      </c>
      <c r="C142" s="28" t="s">
        <v>104</v>
      </c>
      <c r="D142" s="29">
        <v>0.71388888888888891</v>
      </c>
      <c r="E142" s="29">
        <v>0.71597222222222223</v>
      </c>
      <c r="F142" s="30" t="s">
        <v>26</v>
      </c>
      <c r="G142" s="28">
        <v>64550</v>
      </c>
      <c r="H142" s="28" t="s">
        <v>126</v>
      </c>
      <c r="I142" s="59">
        <v>0.71597222222222223</v>
      </c>
      <c r="J142" s="59">
        <v>0.71875</v>
      </c>
      <c r="K142" s="30" t="str">
        <f t="shared" si="2"/>
        <v>17</v>
      </c>
      <c r="L142" s="30" t="str">
        <f>VLOOKUP(VLOOKUP(J142,kwadranse!$B$2:$D$97,3,1),kwadranse!$D$2:$G$97,4,0)</f>
        <v>17:01 - 17:15</v>
      </c>
      <c r="M142" s="30" t="s">
        <v>310</v>
      </c>
      <c r="N142" s="30" t="s">
        <v>95</v>
      </c>
      <c r="O142" s="60">
        <v>155</v>
      </c>
      <c r="P142" s="61">
        <f>O142/VLOOKUP(N142,TABOR!$A$5:$D$20,4,0)</f>
        <v>0.35879629629629628</v>
      </c>
      <c r="Q142" s="62">
        <v>45427</v>
      </c>
      <c r="R142" s="36">
        <v>8187</v>
      </c>
      <c r="S142" s="36">
        <f>VLOOKUP(N142,TABOR!$A$5:$D$20,4,0)</f>
        <v>432</v>
      </c>
    </row>
    <row r="143" spans="1:19">
      <c r="A143" s="27" t="s">
        <v>103</v>
      </c>
      <c r="B143" s="28" t="s">
        <v>105</v>
      </c>
      <c r="C143" s="28" t="s">
        <v>104</v>
      </c>
      <c r="D143" s="29">
        <v>0.6069444444444444</v>
      </c>
      <c r="E143" s="29">
        <v>0.60902777777777772</v>
      </c>
      <c r="F143" s="30" t="s">
        <v>26</v>
      </c>
      <c r="G143" s="28">
        <v>67526</v>
      </c>
      <c r="H143" s="28" t="s">
        <v>127</v>
      </c>
      <c r="I143" s="59">
        <v>0.60902777777777783</v>
      </c>
      <c r="J143" s="59">
        <v>0.61111111111111105</v>
      </c>
      <c r="K143" s="30" t="str">
        <f t="shared" si="2"/>
        <v>14</v>
      </c>
      <c r="L143" s="30" t="str">
        <f>VLOOKUP(VLOOKUP(J143,kwadranse!$B$2:$D$97,3,1),kwadranse!$D$2:$G$97,4,0)</f>
        <v>14:31 - 14:45</v>
      </c>
      <c r="M143" s="30" t="s">
        <v>310</v>
      </c>
      <c r="N143" s="30" t="s">
        <v>95</v>
      </c>
      <c r="O143" s="60">
        <v>289</v>
      </c>
      <c r="P143" s="61">
        <f>O143/VLOOKUP(N143,TABOR!$A$5:$D$20,4,0)</f>
        <v>0.66898148148148151</v>
      </c>
      <c r="Q143" s="62">
        <v>45427</v>
      </c>
      <c r="R143" s="36">
        <v>8187</v>
      </c>
      <c r="S143" s="36">
        <f>VLOOKUP(N143,TABOR!$A$5:$D$20,4,0)</f>
        <v>432</v>
      </c>
    </row>
    <row r="144" spans="1:19">
      <c r="A144" s="27" t="s">
        <v>103</v>
      </c>
      <c r="B144" s="28" t="s">
        <v>105</v>
      </c>
      <c r="C144" s="28" t="s">
        <v>104</v>
      </c>
      <c r="D144" s="29">
        <v>0.68819444444444444</v>
      </c>
      <c r="E144" s="29">
        <v>0.69027777777777777</v>
      </c>
      <c r="F144" s="30" t="s">
        <v>26</v>
      </c>
      <c r="G144" s="28">
        <v>67528</v>
      </c>
      <c r="H144" s="28" t="s">
        <v>127</v>
      </c>
      <c r="I144" s="59">
        <v>0.68888888888888899</v>
      </c>
      <c r="J144" s="59">
        <v>0.69166666666666676</v>
      </c>
      <c r="K144" s="30" t="str">
        <f t="shared" si="2"/>
        <v>16</v>
      </c>
      <c r="L144" s="30" t="str">
        <f>VLOOKUP(VLOOKUP(J144,kwadranse!$B$2:$D$97,3,1),kwadranse!$D$2:$G$97,4,0)</f>
        <v>16:31 - 16:45</v>
      </c>
      <c r="M144" s="30" t="s">
        <v>310</v>
      </c>
      <c r="N144" s="30" t="s">
        <v>95</v>
      </c>
      <c r="O144" s="60">
        <v>258</v>
      </c>
      <c r="P144" s="61">
        <f>O144/VLOOKUP(N144,TABOR!$A$5:$D$20,4,0)</f>
        <v>0.59722222222222221</v>
      </c>
      <c r="Q144" s="62">
        <v>45427</v>
      </c>
      <c r="R144" s="36">
        <v>8187</v>
      </c>
      <c r="S144" s="36">
        <f>VLOOKUP(N144,TABOR!$A$5:$D$20,4,0)</f>
        <v>432</v>
      </c>
    </row>
    <row r="145" spans="1:19">
      <c r="A145" s="27" t="s">
        <v>106</v>
      </c>
      <c r="B145" s="28" t="s">
        <v>107</v>
      </c>
      <c r="C145" s="28" t="s">
        <v>108</v>
      </c>
      <c r="D145" s="29">
        <v>0.25208333333333333</v>
      </c>
      <c r="E145" s="29">
        <v>0.25555555555555554</v>
      </c>
      <c r="F145" s="30" t="s">
        <v>26</v>
      </c>
      <c r="G145" s="28">
        <v>46215</v>
      </c>
      <c r="H145" s="28" t="s">
        <v>128</v>
      </c>
      <c r="I145" s="59">
        <v>0.25555555555555559</v>
      </c>
      <c r="J145" s="59">
        <v>0.25833333333333336</v>
      </c>
      <c r="K145" s="30" t="str">
        <f t="shared" si="2"/>
        <v>06</v>
      </c>
      <c r="L145" s="30" t="str">
        <f>VLOOKUP(VLOOKUP(J145,kwadranse!$B$2:$D$97,3,1),kwadranse!$D$2:$G$97,4,0)</f>
        <v>06:01 - 06:15</v>
      </c>
      <c r="M145" s="30" t="s">
        <v>309</v>
      </c>
      <c r="N145" s="30" t="s">
        <v>95</v>
      </c>
      <c r="O145" s="60">
        <v>296</v>
      </c>
      <c r="P145" s="61">
        <f>O145/VLOOKUP(N145,TABOR!$A$5:$D$20,4,0)</f>
        <v>0.68518518518518523</v>
      </c>
      <c r="Q145" s="62">
        <v>45427</v>
      </c>
      <c r="R145" s="36">
        <v>6008</v>
      </c>
      <c r="S145" s="36">
        <f>VLOOKUP(N145,TABOR!$A$5:$D$20,4,0)</f>
        <v>432</v>
      </c>
    </row>
    <row r="146" spans="1:19">
      <c r="A146" s="27" t="s">
        <v>106</v>
      </c>
      <c r="B146" s="28" t="s">
        <v>108</v>
      </c>
      <c r="C146" s="28" t="s">
        <v>107</v>
      </c>
      <c r="D146" s="29">
        <v>0.27430555555555558</v>
      </c>
      <c r="E146" s="29">
        <v>0.27638888888888891</v>
      </c>
      <c r="F146" s="30" t="s">
        <v>26</v>
      </c>
      <c r="G146" s="28">
        <v>66432</v>
      </c>
      <c r="H146" s="28" t="s">
        <v>129</v>
      </c>
      <c r="I146" s="59">
        <v>0.27361111111111108</v>
      </c>
      <c r="J146" s="59">
        <v>0.27638888888888885</v>
      </c>
      <c r="K146" s="30" t="str">
        <f t="shared" si="2"/>
        <v>06</v>
      </c>
      <c r="L146" s="30" t="str">
        <f>VLOOKUP(VLOOKUP(J146,kwadranse!$B$2:$D$97,3,1),kwadranse!$D$2:$G$97,4,0)</f>
        <v>06:31 - 06:45</v>
      </c>
      <c r="M146" s="30" t="s">
        <v>310</v>
      </c>
      <c r="N146" s="30" t="s">
        <v>99</v>
      </c>
      <c r="O146" s="60">
        <v>44</v>
      </c>
      <c r="P146" s="61">
        <f>O146/VLOOKUP(N146,TABOR!$A$5:$D$20,4,0)</f>
        <v>0.10679611650485436</v>
      </c>
      <c r="Q146" s="62">
        <v>45427</v>
      </c>
      <c r="R146" s="36">
        <v>6008</v>
      </c>
      <c r="S146" s="36">
        <f>VLOOKUP(N146,TABOR!$A$5:$D$20,4,0)</f>
        <v>412</v>
      </c>
    </row>
    <row r="147" spans="1:19">
      <c r="A147" s="27" t="s">
        <v>106</v>
      </c>
      <c r="B147" s="28" t="s">
        <v>107</v>
      </c>
      <c r="C147" s="28" t="s">
        <v>108</v>
      </c>
      <c r="D147" s="29">
        <v>0.28888888888888886</v>
      </c>
      <c r="E147" s="29">
        <v>0.29166666666666669</v>
      </c>
      <c r="F147" s="30" t="s">
        <v>26</v>
      </c>
      <c r="G147" s="28">
        <v>46233</v>
      </c>
      <c r="H147" s="28" t="s">
        <v>128</v>
      </c>
      <c r="I147" s="59">
        <v>0.28958333333333336</v>
      </c>
      <c r="J147" s="59">
        <v>0.29236111111111113</v>
      </c>
      <c r="K147" s="30" t="str">
        <f t="shared" si="2"/>
        <v>07</v>
      </c>
      <c r="L147" s="30" t="str">
        <f>VLOOKUP(VLOOKUP(J147,kwadranse!$B$2:$D$97,3,1),kwadranse!$D$2:$G$97,4,0)</f>
        <v>06:46 - 07:00</v>
      </c>
      <c r="M147" s="30" t="s">
        <v>309</v>
      </c>
      <c r="N147" s="30" t="s">
        <v>180</v>
      </c>
      <c r="O147" s="60">
        <v>262</v>
      </c>
      <c r="P147" s="61">
        <f>O147/VLOOKUP(N147,TABOR!$A$5:$D$20,4,0)</f>
        <v>0.44863013698630139</v>
      </c>
      <c r="Q147" s="62">
        <v>45427</v>
      </c>
      <c r="R147" s="36">
        <v>6008</v>
      </c>
      <c r="S147" s="36">
        <f>VLOOKUP(N147,TABOR!$A$5:$D$20,4,0)</f>
        <v>584</v>
      </c>
    </row>
    <row r="148" spans="1:19">
      <c r="A148" s="27" t="s">
        <v>106</v>
      </c>
      <c r="B148" s="28" t="s">
        <v>108</v>
      </c>
      <c r="C148" s="28" t="s">
        <v>107</v>
      </c>
      <c r="D148" s="29">
        <v>0.32083333333333336</v>
      </c>
      <c r="E148" s="29">
        <v>0.32291666666666669</v>
      </c>
      <c r="F148" s="30" t="s">
        <v>26</v>
      </c>
      <c r="G148" s="28">
        <v>64200</v>
      </c>
      <c r="H148" s="28" t="s">
        <v>130</v>
      </c>
      <c r="I148" s="59">
        <v>0.32083333333333336</v>
      </c>
      <c r="J148" s="59">
        <v>0.32361111111111113</v>
      </c>
      <c r="K148" s="30" t="str">
        <f t="shared" si="2"/>
        <v>07</v>
      </c>
      <c r="L148" s="30" t="str">
        <f>VLOOKUP(VLOOKUP(J148,kwadranse!$B$2:$D$97,3,1),kwadranse!$D$2:$G$97,4,0)</f>
        <v>07:31 - 07:45</v>
      </c>
      <c r="M148" s="30" t="s">
        <v>310</v>
      </c>
      <c r="N148" s="30" t="s">
        <v>180</v>
      </c>
      <c r="O148" s="60">
        <v>52</v>
      </c>
      <c r="P148" s="61">
        <f>O148/VLOOKUP(N148,TABOR!$A$5:$D$20,4,0)</f>
        <v>8.9041095890410954E-2</v>
      </c>
      <c r="Q148" s="62">
        <v>45427</v>
      </c>
      <c r="R148" s="36">
        <v>6008</v>
      </c>
      <c r="S148" s="36">
        <f>VLOOKUP(N148,TABOR!$A$5:$D$20,4,0)</f>
        <v>584</v>
      </c>
    </row>
    <row r="149" spans="1:19">
      <c r="A149" s="27" t="s">
        <v>106</v>
      </c>
      <c r="B149" s="28" t="s">
        <v>107</v>
      </c>
      <c r="C149" s="28" t="s">
        <v>108</v>
      </c>
      <c r="D149" s="29">
        <v>0.34583333333333333</v>
      </c>
      <c r="E149" s="29">
        <v>0.34861111111111109</v>
      </c>
      <c r="F149" s="30" t="s">
        <v>26</v>
      </c>
      <c r="G149" s="28">
        <v>46203</v>
      </c>
      <c r="H149" s="28" t="s">
        <v>131</v>
      </c>
      <c r="I149" s="59">
        <v>0.34722222222222227</v>
      </c>
      <c r="J149" s="59">
        <v>0.35000000000000003</v>
      </c>
      <c r="K149" s="30" t="str">
        <f t="shared" si="2"/>
        <v>08</v>
      </c>
      <c r="L149" s="30" t="str">
        <f>VLOOKUP(VLOOKUP(J149,kwadranse!$B$2:$D$97,3,1),kwadranse!$D$2:$G$97,4,0)</f>
        <v>08:16 - 08:30</v>
      </c>
      <c r="M149" s="30" t="s">
        <v>309</v>
      </c>
      <c r="N149" s="30" t="s">
        <v>181</v>
      </c>
      <c r="O149" s="60">
        <v>259</v>
      </c>
      <c r="P149" s="61">
        <f>O149/VLOOKUP(N149,TABOR!$A$5:$D$20,4,0)</f>
        <v>0.62259615384615385</v>
      </c>
      <c r="Q149" s="62">
        <v>45427</v>
      </c>
      <c r="R149" s="36">
        <v>6008</v>
      </c>
      <c r="S149" s="36">
        <f>VLOOKUP(N149,TABOR!$A$5:$D$20,4,0)</f>
        <v>416</v>
      </c>
    </row>
    <row r="150" spans="1:19">
      <c r="A150" s="27" t="s">
        <v>106</v>
      </c>
      <c r="B150" s="28" t="s">
        <v>108</v>
      </c>
      <c r="C150" s="28" t="s">
        <v>107</v>
      </c>
      <c r="D150" s="29">
        <v>0.35486111111111113</v>
      </c>
      <c r="E150" s="29">
        <v>0.3576388888888889</v>
      </c>
      <c r="F150" s="30" t="s">
        <v>26</v>
      </c>
      <c r="G150" s="28">
        <v>64404</v>
      </c>
      <c r="H150" s="28" t="s">
        <v>132</v>
      </c>
      <c r="I150" s="59">
        <v>0.35555555555555557</v>
      </c>
      <c r="J150" s="59">
        <v>0.35833333333333334</v>
      </c>
      <c r="K150" s="30" t="str">
        <f t="shared" si="2"/>
        <v>08</v>
      </c>
      <c r="L150" s="30" t="str">
        <f>VLOOKUP(VLOOKUP(J150,kwadranse!$B$2:$D$97,3,1),kwadranse!$D$2:$G$97,4,0)</f>
        <v>08:31 - 08:45</v>
      </c>
      <c r="M150" s="30" t="s">
        <v>310</v>
      </c>
      <c r="N150" s="30" t="s">
        <v>180</v>
      </c>
      <c r="O150" s="60">
        <v>51</v>
      </c>
      <c r="P150" s="61">
        <f>O150/VLOOKUP(N150,TABOR!$A$5:$D$20,4,0)</f>
        <v>8.7328767123287673E-2</v>
      </c>
      <c r="Q150" s="62">
        <v>45427</v>
      </c>
      <c r="R150" s="36">
        <v>6008</v>
      </c>
      <c r="S150" s="36">
        <f>VLOOKUP(N150,TABOR!$A$5:$D$20,4,0)</f>
        <v>584</v>
      </c>
    </row>
    <row r="151" spans="1:19">
      <c r="A151" s="27" t="s">
        <v>106</v>
      </c>
      <c r="B151" s="28" t="s">
        <v>107</v>
      </c>
      <c r="C151" s="28" t="s">
        <v>108</v>
      </c>
      <c r="D151" s="29">
        <v>0.27430555555555558</v>
      </c>
      <c r="E151" s="29">
        <v>0.27708333333333335</v>
      </c>
      <c r="F151" s="30" t="s">
        <v>26</v>
      </c>
      <c r="G151" s="28">
        <v>66461</v>
      </c>
      <c r="H151" s="28" t="s">
        <v>133</v>
      </c>
      <c r="I151" s="59">
        <v>0.27430555555555552</v>
      </c>
      <c r="J151" s="59">
        <v>0.27708333333333335</v>
      </c>
      <c r="K151" s="30" t="str">
        <f t="shared" si="2"/>
        <v>06</v>
      </c>
      <c r="L151" s="30" t="str">
        <f>VLOOKUP(VLOOKUP(J151,kwadranse!$B$2:$D$97,3,1),kwadranse!$D$2:$G$97,4,0)</f>
        <v>06:31 - 06:45</v>
      </c>
      <c r="M151" s="30" t="s">
        <v>309</v>
      </c>
      <c r="N151" s="30" t="s">
        <v>95</v>
      </c>
      <c r="O151" s="60">
        <v>81</v>
      </c>
      <c r="P151" s="61">
        <f>O151/VLOOKUP(N151,TABOR!$A$5:$D$20,4,0)</f>
        <v>0.1875</v>
      </c>
      <c r="Q151" s="62">
        <v>45427</v>
      </c>
      <c r="R151" s="36">
        <v>6008</v>
      </c>
      <c r="S151" s="36">
        <f>VLOOKUP(N151,TABOR!$A$5:$D$20,4,0)</f>
        <v>432</v>
      </c>
    </row>
    <row r="152" spans="1:19">
      <c r="A152" s="27" t="s">
        <v>106</v>
      </c>
      <c r="B152" s="28" t="s">
        <v>107</v>
      </c>
      <c r="C152" s="28" t="s">
        <v>108</v>
      </c>
      <c r="D152" s="29">
        <v>0.2951388888888889</v>
      </c>
      <c r="E152" s="29">
        <v>0.2986111111111111</v>
      </c>
      <c r="F152" s="30" t="s">
        <v>26</v>
      </c>
      <c r="G152" s="28">
        <v>66445</v>
      </c>
      <c r="H152" s="28" t="s">
        <v>134</v>
      </c>
      <c r="I152" s="59">
        <v>0.29444444444444445</v>
      </c>
      <c r="J152" s="59">
        <v>0.2986111111111111</v>
      </c>
      <c r="K152" s="30" t="str">
        <f t="shared" si="2"/>
        <v>07</v>
      </c>
      <c r="L152" s="30" t="str">
        <f>VLOOKUP(VLOOKUP(J152,kwadranse!$B$2:$D$97,3,1),kwadranse!$D$2:$G$97,4,0)</f>
        <v>07:01 - 07:15</v>
      </c>
      <c r="M152" s="30" t="s">
        <v>309</v>
      </c>
      <c r="N152" s="30" t="s">
        <v>180</v>
      </c>
      <c r="O152" s="60">
        <v>182</v>
      </c>
      <c r="P152" s="61">
        <f>O152/VLOOKUP(N152,TABOR!$A$5:$D$20,4,0)</f>
        <v>0.31164383561643838</v>
      </c>
      <c r="Q152" s="62">
        <v>45427</v>
      </c>
      <c r="R152" s="36">
        <v>6008</v>
      </c>
      <c r="S152" s="36">
        <f>VLOOKUP(N152,TABOR!$A$5:$D$20,4,0)</f>
        <v>584</v>
      </c>
    </row>
    <row r="153" spans="1:19">
      <c r="A153" s="27" t="s">
        <v>106</v>
      </c>
      <c r="B153" s="28" t="s">
        <v>107</v>
      </c>
      <c r="C153" s="28" t="s">
        <v>108</v>
      </c>
      <c r="D153" s="29">
        <v>0.31319444444444444</v>
      </c>
      <c r="E153" s="29">
        <v>0.31597222222222221</v>
      </c>
      <c r="F153" s="30" t="s">
        <v>26</v>
      </c>
      <c r="G153" s="28">
        <v>66441</v>
      </c>
      <c r="H153" s="28" t="s">
        <v>135</v>
      </c>
      <c r="I153" s="59">
        <v>0.31527777777777777</v>
      </c>
      <c r="J153" s="59">
        <v>0.31805555555555554</v>
      </c>
      <c r="K153" s="30" t="str">
        <f t="shared" si="2"/>
        <v>07</v>
      </c>
      <c r="L153" s="30" t="str">
        <f>VLOOKUP(VLOOKUP(J153,kwadranse!$B$2:$D$97,3,1),kwadranse!$D$2:$G$97,4,0)</f>
        <v>07:31 - 07:45</v>
      </c>
      <c r="M153" s="30" t="s">
        <v>309</v>
      </c>
      <c r="N153" s="30" t="s">
        <v>95</v>
      </c>
      <c r="O153" s="60">
        <v>290</v>
      </c>
      <c r="P153" s="61">
        <f>O153/VLOOKUP(N153,TABOR!$A$5:$D$20,4,0)</f>
        <v>0.67129629629629628</v>
      </c>
      <c r="Q153" s="62">
        <v>45427</v>
      </c>
      <c r="R153" s="36">
        <v>6008</v>
      </c>
      <c r="S153" s="36">
        <f>VLOOKUP(N153,TABOR!$A$5:$D$20,4,0)</f>
        <v>432</v>
      </c>
    </row>
    <row r="154" spans="1:19">
      <c r="A154" s="27" t="s">
        <v>106</v>
      </c>
      <c r="B154" s="28" t="s">
        <v>107</v>
      </c>
      <c r="C154" s="28" t="s">
        <v>108</v>
      </c>
      <c r="D154" s="29">
        <v>0.59791666666666665</v>
      </c>
      <c r="E154" s="29">
        <v>0.60069444444444442</v>
      </c>
      <c r="F154" s="30" t="s">
        <v>26</v>
      </c>
      <c r="G154" s="28">
        <v>46239</v>
      </c>
      <c r="H154" s="28" t="s">
        <v>128</v>
      </c>
      <c r="I154" s="59">
        <v>0.60138888888888886</v>
      </c>
      <c r="J154" s="59">
        <v>0.60347222222222219</v>
      </c>
      <c r="K154" s="30" t="str">
        <f t="shared" si="2"/>
        <v>14</v>
      </c>
      <c r="L154" s="30" t="str">
        <f>VLOOKUP(VLOOKUP(J154,kwadranse!$B$2:$D$97,3,1),kwadranse!$D$2:$G$97,4,0)</f>
        <v>14:16 - 14:30</v>
      </c>
      <c r="M154" s="30" t="s">
        <v>309</v>
      </c>
      <c r="N154" s="30" t="s">
        <v>182</v>
      </c>
      <c r="O154" s="60">
        <v>160</v>
      </c>
      <c r="P154" s="61">
        <f>O154/VLOOKUP(N154,TABOR!$A$5:$D$20,4,0)</f>
        <v>0.46376811594202899</v>
      </c>
      <c r="Q154" s="62">
        <v>45427</v>
      </c>
      <c r="R154" s="36">
        <v>6008</v>
      </c>
      <c r="S154" s="36">
        <f>VLOOKUP(N154,TABOR!$A$5:$D$20,4,0)</f>
        <v>345</v>
      </c>
    </row>
    <row r="155" spans="1:19" ht="21" customHeight="1">
      <c r="A155" s="27" t="s">
        <v>106</v>
      </c>
      <c r="B155" s="28" t="s">
        <v>108</v>
      </c>
      <c r="C155" s="28" t="s">
        <v>107</v>
      </c>
      <c r="D155" s="29">
        <v>0.62430555555555556</v>
      </c>
      <c r="E155" s="29">
        <v>0.62708333333333333</v>
      </c>
      <c r="F155" s="30" t="s">
        <v>26</v>
      </c>
      <c r="G155" s="28">
        <v>66360</v>
      </c>
      <c r="H155" s="28" t="s">
        <v>136</v>
      </c>
      <c r="I155" s="59">
        <v>0.62638888888888888</v>
      </c>
      <c r="J155" s="59">
        <v>0.62916666666666665</v>
      </c>
      <c r="K155" s="30" t="str">
        <f t="shared" si="2"/>
        <v>15</v>
      </c>
      <c r="L155" s="30" t="str">
        <f>VLOOKUP(VLOOKUP(J155,kwadranse!$B$2:$D$97,3,1),kwadranse!$D$2:$G$97,4,0)</f>
        <v>15:01 - 15:15</v>
      </c>
      <c r="M155" s="30" t="s">
        <v>310</v>
      </c>
      <c r="N155" s="30" t="s">
        <v>95</v>
      </c>
      <c r="O155" s="60">
        <v>127</v>
      </c>
      <c r="P155" s="61">
        <f>O155/VLOOKUP(N155,TABOR!$A$5:$D$20,4,0)</f>
        <v>0.29398148148148145</v>
      </c>
      <c r="Q155" s="62">
        <v>45427</v>
      </c>
      <c r="R155" s="36">
        <v>6008</v>
      </c>
      <c r="S155" s="36">
        <f>VLOOKUP(N155,TABOR!$A$5:$D$20,4,0)</f>
        <v>432</v>
      </c>
    </row>
    <row r="156" spans="1:19">
      <c r="A156" s="27" t="s">
        <v>106</v>
      </c>
      <c r="B156" s="28" t="s">
        <v>107</v>
      </c>
      <c r="C156" s="28" t="s">
        <v>108</v>
      </c>
      <c r="D156" s="29">
        <v>0.67152777777777772</v>
      </c>
      <c r="E156" s="29">
        <v>0.6743055555555556</v>
      </c>
      <c r="F156" s="30" t="s">
        <v>26</v>
      </c>
      <c r="G156" s="28">
        <v>46229</v>
      </c>
      <c r="H156" s="28" t="s">
        <v>128</v>
      </c>
      <c r="I156" s="59">
        <v>0.67152777777777783</v>
      </c>
      <c r="J156" s="59">
        <v>0.6743055555555556</v>
      </c>
      <c r="K156" s="30" t="str">
        <f t="shared" si="2"/>
        <v>16</v>
      </c>
      <c r="L156" s="30" t="str">
        <f>VLOOKUP(VLOOKUP(J156,kwadranse!$B$2:$D$97,3,1),kwadranse!$D$2:$G$97,4,0)</f>
        <v>16:01 - 16:15</v>
      </c>
      <c r="M156" s="30" t="s">
        <v>309</v>
      </c>
      <c r="N156" s="30" t="s">
        <v>95</v>
      </c>
      <c r="O156" s="60">
        <v>95</v>
      </c>
      <c r="P156" s="61">
        <f>O156/VLOOKUP(N156,TABOR!$A$5:$D$20,4,0)</f>
        <v>0.21990740740740741</v>
      </c>
      <c r="Q156" s="62">
        <v>45427</v>
      </c>
      <c r="R156" s="36">
        <v>6008</v>
      </c>
      <c r="S156" s="36">
        <f>VLOOKUP(N156,TABOR!$A$5:$D$20,4,0)</f>
        <v>432</v>
      </c>
    </row>
    <row r="157" spans="1:19">
      <c r="A157" s="27" t="s">
        <v>106</v>
      </c>
      <c r="B157" s="28" t="s">
        <v>108</v>
      </c>
      <c r="C157" s="28" t="s">
        <v>107</v>
      </c>
      <c r="D157" s="29">
        <v>0.70416666666666672</v>
      </c>
      <c r="E157" s="29">
        <v>0.70625000000000004</v>
      </c>
      <c r="F157" s="30" t="s">
        <v>26</v>
      </c>
      <c r="G157" s="28">
        <v>64208</v>
      </c>
      <c r="H157" s="28" t="s">
        <v>130</v>
      </c>
      <c r="I157" s="59">
        <v>0.70624999999999993</v>
      </c>
      <c r="J157" s="59">
        <v>0.7090277777777777</v>
      </c>
      <c r="K157" s="30" t="str">
        <f t="shared" si="2"/>
        <v>17</v>
      </c>
      <c r="L157" s="30" t="str">
        <f>VLOOKUP(VLOOKUP(J157,kwadranse!$B$2:$D$97,3,1),kwadranse!$D$2:$G$97,4,0)</f>
        <v>17:01 - 17:15</v>
      </c>
      <c r="M157" s="30" t="s">
        <v>310</v>
      </c>
      <c r="N157" s="30" t="s">
        <v>95</v>
      </c>
      <c r="O157" s="60">
        <v>240</v>
      </c>
      <c r="P157" s="61">
        <f>O157/VLOOKUP(N157,TABOR!$A$5:$D$20,4,0)</f>
        <v>0.55555555555555558</v>
      </c>
      <c r="Q157" s="62">
        <v>45427</v>
      </c>
      <c r="R157" s="36">
        <v>6008</v>
      </c>
      <c r="S157" s="36">
        <f>VLOOKUP(N157,TABOR!$A$5:$D$20,4,0)</f>
        <v>432</v>
      </c>
    </row>
    <row r="158" spans="1:19">
      <c r="A158" s="27" t="s">
        <v>106</v>
      </c>
      <c r="B158" s="28" t="s">
        <v>107</v>
      </c>
      <c r="C158" s="28" t="s">
        <v>108</v>
      </c>
      <c r="D158" s="29">
        <v>0.72291666666666665</v>
      </c>
      <c r="E158" s="29">
        <v>0.72569444444444442</v>
      </c>
      <c r="F158" s="30" t="s">
        <v>26</v>
      </c>
      <c r="G158" s="28">
        <v>46209</v>
      </c>
      <c r="H158" s="28" t="s">
        <v>131</v>
      </c>
      <c r="I158" s="59">
        <v>0.72499999999999998</v>
      </c>
      <c r="J158" s="59">
        <v>0.72777777777777775</v>
      </c>
      <c r="K158" s="30" t="str">
        <f t="shared" si="2"/>
        <v>17</v>
      </c>
      <c r="L158" s="30" t="str">
        <f>VLOOKUP(VLOOKUP(J158,kwadranse!$B$2:$D$97,3,1),kwadranse!$D$2:$G$97,4,0)</f>
        <v>17:16 - 17:30</v>
      </c>
      <c r="M158" s="30" t="s">
        <v>309</v>
      </c>
      <c r="N158" s="30" t="s">
        <v>95</v>
      </c>
      <c r="O158" s="60">
        <v>44</v>
      </c>
      <c r="P158" s="61">
        <f>O158/VLOOKUP(N158,TABOR!$A$5:$D$20,4,0)</f>
        <v>0.10185185185185185</v>
      </c>
      <c r="Q158" s="62">
        <v>45427</v>
      </c>
      <c r="R158" s="36">
        <v>6008</v>
      </c>
      <c r="S158" s="36">
        <f>VLOOKUP(N158,TABOR!$A$5:$D$20,4,0)</f>
        <v>432</v>
      </c>
    </row>
    <row r="159" spans="1:19">
      <c r="A159" s="27" t="s">
        <v>106</v>
      </c>
      <c r="B159" s="28" t="s">
        <v>108</v>
      </c>
      <c r="C159" s="28" t="s">
        <v>107</v>
      </c>
      <c r="D159" s="29">
        <v>0.74722222222222223</v>
      </c>
      <c r="E159" s="29">
        <v>0.75</v>
      </c>
      <c r="F159" s="30" t="s">
        <v>26</v>
      </c>
      <c r="G159" s="28">
        <v>64416</v>
      </c>
      <c r="H159" s="28" t="s">
        <v>132</v>
      </c>
      <c r="I159" s="59">
        <v>0.74791666666666667</v>
      </c>
      <c r="J159" s="59">
        <v>0.75069444444444444</v>
      </c>
      <c r="K159" s="30" t="str">
        <f t="shared" si="2"/>
        <v>18</v>
      </c>
      <c r="L159" s="30" t="str">
        <f>VLOOKUP(VLOOKUP(J159,kwadranse!$B$2:$D$97,3,1),kwadranse!$D$2:$G$97,4,0)</f>
        <v>18:01 - 18:15</v>
      </c>
      <c r="M159" s="30" t="s">
        <v>310</v>
      </c>
      <c r="N159" s="30" t="s">
        <v>99</v>
      </c>
      <c r="O159" s="60">
        <v>101</v>
      </c>
      <c r="P159" s="61">
        <f>O159/VLOOKUP(N159,TABOR!$A$5:$D$20,4,0)</f>
        <v>0.24514563106796117</v>
      </c>
      <c r="Q159" s="62">
        <v>45427</v>
      </c>
      <c r="R159" s="36">
        <v>6008</v>
      </c>
      <c r="S159" s="36">
        <f>VLOOKUP(N159,TABOR!$A$5:$D$20,4,0)</f>
        <v>412</v>
      </c>
    </row>
    <row r="160" spans="1:19">
      <c r="A160" s="27" t="s">
        <v>106</v>
      </c>
      <c r="B160" s="28" t="s">
        <v>108</v>
      </c>
      <c r="C160" s="28" t="s">
        <v>107</v>
      </c>
      <c r="D160" s="29">
        <v>0.60069444444444442</v>
      </c>
      <c r="E160" s="29">
        <v>0.60277777777777775</v>
      </c>
      <c r="F160" s="30" t="s">
        <v>26</v>
      </c>
      <c r="G160" s="28">
        <v>64206</v>
      </c>
      <c r="H160" s="28" t="s">
        <v>130</v>
      </c>
      <c r="I160" s="59">
        <v>0.6020833333333333</v>
      </c>
      <c r="J160" s="59">
        <v>0.60416666666666663</v>
      </c>
      <c r="K160" s="30" t="str">
        <f t="shared" si="2"/>
        <v>14</v>
      </c>
      <c r="L160" s="30" t="str">
        <f>VLOOKUP(VLOOKUP(J160,kwadranse!$B$2:$D$97,3,1),kwadranse!$D$2:$G$97,4,0)</f>
        <v>14:16 - 14:30</v>
      </c>
      <c r="M160" s="30" t="s">
        <v>310</v>
      </c>
      <c r="N160" s="30" t="s">
        <v>180</v>
      </c>
      <c r="O160" s="60">
        <v>232</v>
      </c>
      <c r="P160" s="61">
        <f>O160/VLOOKUP(N160,TABOR!$A$5:$D$20,4,0)</f>
        <v>0.39726027397260272</v>
      </c>
      <c r="Q160" s="62">
        <v>45427</v>
      </c>
      <c r="R160" s="36">
        <v>6008</v>
      </c>
      <c r="S160" s="36">
        <f>VLOOKUP(N160,TABOR!$A$5:$D$20,4,0)</f>
        <v>584</v>
      </c>
    </row>
    <row r="161" spans="1:19">
      <c r="A161" s="27" t="s">
        <v>106</v>
      </c>
      <c r="B161" s="28" t="s">
        <v>108</v>
      </c>
      <c r="C161" s="28" t="s">
        <v>107</v>
      </c>
      <c r="D161" s="29">
        <v>0.65625</v>
      </c>
      <c r="E161" s="29">
        <v>0.65902777777777777</v>
      </c>
      <c r="F161" s="30" t="s">
        <v>26</v>
      </c>
      <c r="G161" s="28">
        <v>66450</v>
      </c>
      <c r="H161" s="28" t="s">
        <v>129</v>
      </c>
      <c r="I161" s="59">
        <v>0.65763888888888888</v>
      </c>
      <c r="J161" s="59">
        <v>0.65972222222222221</v>
      </c>
      <c r="K161" s="30" t="str">
        <f t="shared" si="2"/>
        <v>15</v>
      </c>
      <c r="L161" s="30" t="str">
        <f>VLOOKUP(VLOOKUP(J161,kwadranse!$B$2:$D$97,3,1),kwadranse!$D$2:$G$97,4,0)</f>
        <v>15:46 - 16:00</v>
      </c>
      <c r="M161" s="30" t="s">
        <v>310</v>
      </c>
      <c r="N161" s="30" t="s">
        <v>171</v>
      </c>
      <c r="O161" s="60">
        <v>129</v>
      </c>
      <c r="P161" s="61">
        <f>O161/VLOOKUP(N161,TABOR!$A$5:$D$20,4,0)</f>
        <v>0.14930555555555555</v>
      </c>
      <c r="Q161" s="62">
        <v>45427</v>
      </c>
      <c r="R161" s="36">
        <v>6008</v>
      </c>
      <c r="S161" s="36">
        <f>VLOOKUP(N161,TABOR!$A$5:$D$20,4,0)</f>
        <v>864</v>
      </c>
    </row>
    <row r="162" spans="1:19">
      <c r="A162" s="27" t="s">
        <v>106</v>
      </c>
      <c r="B162" s="28" t="s">
        <v>107</v>
      </c>
      <c r="C162" s="28" t="s">
        <v>108</v>
      </c>
      <c r="D162" s="29">
        <v>0.68402777777777779</v>
      </c>
      <c r="E162" s="29">
        <v>0.68680555555555556</v>
      </c>
      <c r="F162" s="30" t="s">
        <v>26</v>
      </c>
      <c r="G162" s="28">
        <v>66453</v>
      </c>
      <c r="H162" s="28" t="s">
        <v>135</v>
      </c>
      <c r="I162" s="59">
        <v>0.68819444444444444</v>
      </c>
      <c r="J162" s="59">
        <v>0.69166666666666676</v>
      </c>
      <c r="K162" s="30" t="str">
        <f t="shared" si="2"/>
        <v>16</v>
      </c>
      <c r="L162" s="30" t="str">
        <f>VLOOKUP(VLOOKUP(J162,kwadranse!$B$2:$D$97,3,1),kwadranse!$D$2:$G$97,4,0)</f>
        <v>16:31 - 16:45</v>
      </c>
      <c r="M162" s="30" t="s">
        <v>309</v>
      </c>
      <c r="N162" s="30" t="s">
        <v>171</v>
      </c>
      <c r="O162" s="60">
        <v>20</v>
      </c>
      <c r="P162" s="61">
        <f>O162/VLOOKUP(N162,TABOR!$A$5:$D$20,4,0)</f>
        <v>2.3148148148148147E-2</v>
      </c>
      <c r="Q162" s="62">
        <v>45427</v>
      </c>
      <c r="R162" s="36">
        <v>6008</v>
      </c>
      <c r="S162" s="36">
        <f>VLOOKUP(N162,TABOR!$A$5:$D$20,4,0)</f>
        <v>864</v>
      </c>
    </row>
    <row r="163" spans="1:19">
      <c r="A163" s="27" t="s">
        <v>106</v>
      </c>
      <c r="B163" s="28" t="s">
        <v>108</v>
      </c>
      <c r="C163" s="28" t="s">
        <v>107</v>
      </c>
      <c r="D163" s="29">
        <v>0.72291666666666665</v>
      </c>
      <c r="E163" s="29">
        <v>0.72499999999999998</v>
      </c>
      <c r="F163" s="30" t="s">
        <v>26</v>
      </c>
      <c r="G163" s="28">
        <v>66374</v>
      </c>
      <c r="H163" s="28" t="s">
        <v>137</v>
      </c>
      <c r="I163" s="59">
        <v>0.72361111111111109</v>
      </c>
      <c r="J163" s="59">
        <v>0.72638888888888886</v>
      </c>
      <c r="K163" s="30" t="str">
        <f t="shared" si="2"/>
        <v>17</v>
      </c>
      <c r="L163" s="30" t="str">
        <f>VLOOKUP(VLOOKUP(J163,kwadranse!$B$2:$D$97,3,1),kwadranse!$D$2:$G$97,4,0)</f>
        <v>17:16 - 17:30</v>
      </c>
      <c r="M163" s="30" t="s">
        <v>310</v>
      </c>
      <c r="N163" s="30" t="s">
        <v>95</v>
      </c>
      <c r="O163" s="60">
        <v>78</v>
      </c>
      <c r="P163" s="61">
        <f>O163/VLOOKUP(N163,TABOR!$A$5:$D$20,4,0)</f>
        <v>0.18055555555555555</v>
      </c>
      <c r="Q163" s="62">
        <v>45427</v>
      </c>
      <c r="R163" s="36">
        <v>6008</v>
      </c>
      <c r="S163" s="36">
        <f>VLOOKUP(N163,TABOR!$A$5:$D$20,4,0)</f>
        <v>432</v>
      </c>
    </row>
    <row r="164" spans="1:19">
      <c r="A164" s="27" t="s">
        <v>106</v>
      </c>
      <c r="B164" s="28" t="s">
        <v>107</v>
      </c>
      <c r="C164" s="28" t="s">
        <v>108</v>
      </c>
      <c r="D164" s="29">
        <v>0.73263888888888884</v>
      </c>
      <c r="E164" s="29">
        <v>0.73541666666666672</v>
      </c>
      <c r="F164" s="30" t="s">
        <v>26</v>
      </c>
      <c r="G164" s="28">
        <v>46227</v>
      </c>
      <c r="H164" s="28" t="s">
        <v>128</v>
      </c>
      <c r="I164" s="59">
        <v>0.73402777777777783</v>
      </c>
      <c r="J164" s="59">
        <v>0.7368055555555556</v>
      </c>
      <c r="K164" s="30" t="str">
        <f t="shared" si="2"/>
        <v>17</v>
      </c>
      <c r="L164" s="30" t="str">
        <f>VLOOKUP(VLOOKUP(J164,kwadranse!$B$2:$D$97,3,1),kwadranse!$D$2:$G$97,4,0)</f>
        <v>17:31 - 17:45</v>
      </c>
      <c r="M164" s="30" t="s">
        <v>309</v>
      </c>
      <c r="N164" s="30" t="s">
        <v>95</v>
      </c>
      <c r="O164" s="60">
        <v>57</v>
      </c>
      <c r="P164" s="61">
        <f>O164/VLOOKUP(N164,TABOR!$A$5:$D$20,4,0)</f>
        <v>0.13194444444444445</v>
      </c>
      <c r="Q164" s="62">
        <v>45427</v>
      </c>
      <c r="R164" s="36">
        <v>6008</v>
      </c>
      <c r="S164" s="36">
        <f>VLOOKUP(N164,TABOR!$A$5:$D$20,4,0)</f>
        <v>432</v>
      </c>
    </row>
    <row r="165" spans="1:19">
      <c r="A165" s="27" t="s">
        <v>106</v>
      </c>
      <c r="B165" s="28" t="s">
        <v>108</v>
      </c>
      <c r="C165" s="28" t="s">
        <v>107</v>
      </c>
      <c r="D165" s="29">
        <v>0.67291666666666672</v>
      </c>
      <c r="E165" s="29">
        <v>0.67500000000000004</v>
      </c>
      <c r="F165" s="30" t="s">
        <v>26</v>
      </c>
      <c r="G165" s="28">
        <v>66456</v>
      </c>
      <c r="H165" s="28" t="s">
        <v>129</v>
      </c>
      <c r="I165" s="59">
        <v>0.67291666666666661</v>
      </c>
      <c r="J165" s="59">
        <v>0.67569444444444438</v>
      </c>
      <c r="K165" s="30" t="str">
        <f t="shared" si="2"/>
        <v>16</v>
      </c>
      <c r="L165" s="30" t="str">
        <f>VLOOKUP(VLOOKUP(J165,kwadranse!$B$2:$D$97,3,1),kwadranse!$D$2:$G$97,4,0)</f>
        <v>16:01 - 16:15</v>
      </c>
      <c r="M165" s="30" t="s">
        <v>310</v>
      </c>
      <c r="N165" s="30" t="s">
        <v>95</v>
      </c>
      <c r="O165" s="60">
        <v>136</v>
      </c>
      <c r="P165" s="61">
        <f>O165/VLOOKUP(N165,TABOR!$A$5:$D$20,4,0)</f>
        <v>0.31481481481481483</v>
      </c>
      <c r="Q165" s="62">
        <v>45427</v>
      </c>
      <c r="R165" s="36">
        <v>6008</v>
      </c>
      <c r="S165" s="36">
        <f>VLOOKUP(N165,TABOR!$A$5:$D$20,4,0)</f>
        <v>432</v>
      </c>
    </row>
    <row r="166" spans="1:19">
      <c r="A166" s="27" t="s">
        <v>109</v>
      </c>
      <c r="B166" s="28" t="s">
        <v>110</v>
      </c>
      <c r="C166" s="28" t="s">
        <v>108</v>
      </c>
      <c r="D166" s="29">
        <v>0.24861111111111112</v>
      </c>
      <c r="E166" s="29">
        <v>0.25208333333333333</v>
      </c>
      <c r="F166" s="30" t="s">
        <v>27</v>
      </c>
      <c r="G166" s="28">
        <v>69757</v>
      </c>
      <c r="H166" s="28" t="s">
        <v>138</v>
      </c>
      <c r="I166" s="59">
        <v>0.24861111111111112</v>
      </c>
      <c r="J166" s="59">
        <v>0.25208333333333333</v>
      </c>
      <c r="K166" s="30" t="str">
        <f t="shared" si="2"/>
        <v>06</v>
      </c>
      <c r="L166" s="30" t="str">
        <f>VLOOKUP(VLOOKUP(J166,kwadranse!$B$2:$D$97,3,1),kwadranse!$D$2:$G$97,4,0)</f>
        <v>06:01 - 06:15</v>
      </c>
      <c r="M166" s="30" t="s">
        <v>309</v>
      </c>
      <c r="N166" s="30" t="s">
        <v>96</v>
      </c>
      <c r="O166" s="60">
        <v>156</v>
      </c>
      <c r="P166" s="61">
        <f>O166/VLOOKUP(N166,TABOR!$A$5:$D$20,4,0)</f>
        <v>0.29433962264150942</v>
      </c>
      <c r="Q166" s="62">
        <v>45427</v>
      </c>
      <c r="R166" s="36">
        <v>590</v>
      </c>
      <c r="S166" s="36">
        <f>VLOOKUP(N166,TABOR!$A$5:$D$20,4,0)</f>
        <v>530</v>
      </c>
    </row>
    <row r="167" spans="1:19">
      <c r="A167" s="27" t="s">
        <v>109</v>
      </c>
      <c r="B167" s="28" t="s">
        <v>108</v>
      </c>
      <c r="C167" s="28" t="s">
        <v>110</v>
      </c>
      <c r="D167" s="29">
        <v>0.26944444444444443</v>
      </c>
      <c r="E167" s="29">
        <v>0.27361111111111114</v>
      </c>
      <c r="F167" s="30" t="s">
        <v>27</v>
      </c>
      <c r="G167" s="28">
        <v>69706</v>
      </c>
      <c r="H167" s="28" t="s">
        <v>139</v>
      </c>
      <c r="I167" s="59">
        <v>0.26944444444444443</v>
      </c>
      <c r="J167" s="59">
        <v>0.27361111111111108</v>
      </c>
      <c r="K167" s="30" t="str">
        <f t="shared" si="2"/>
        <v>06</v>
      </c>
      <c r="L167" s="30" t="str">
        <f>VLOOKUP(VLOOKUP(J167,kwadranse!$B$2:$D$97,3,1),kwadranse!$D$2:$G$97,4,0)</f>
        <v>06:31 - 06:45</v>
      </c>
      <c r="M167" s="30" t="s">
        <v>310</v>
      </c>
      <c r="N167" s="30" t="s">
        <v>96</v>
      </c>
      <c r="O167" s="60">
        <v>38</v>
      </c>
      <c r="P167" s="61">
        <f>O167/VLOOKUP(N167,TABOR!$A$5:$D$20,4,0)</f>
        <v>7.1698113207547168E-2</v>
      </c>
      <c r="Q167" s="62">
        <v>45427</v>
      </c>
      <c r="R167" s="36">
        <v>590</v>
      </c>
      <c r="S167" s="36">
        <f>VLOOKUP(N167,TABOR!$A$5:$D$20,4,0)</f>
        <v>530</v>
      </c>
    </row>
    <row r="168" spans="1:19">
      <c r="A168" s="27" t="s">
        <v>109</v>
      </c>
      <c r="B168" s="28" t="s">
        <v>110</v>
      </c>
      <c r="C168" s="28" t="s">
        <v>108</v>
      </c>
      <c r="D168" s="29">
        <v>0.29097222222222224</v>
      </c>
      <c r="E168" s="29">
        <v>0.2951388888888889</v>
      </c>
      <c r="F168" s="30" t="s">
        <v>27</v>
      </c>
      <c r="G168" s="28">
        <v>69759</v>
      </c>
      <c r="H168" s="28" t="s">
        <v>120</v>
      </c>
      <c r="I168" s="59">
        <v>0.29236111111111113</v>
      </c>
      <c r="J168" s="59">
        <v>0.29652777777777778</v>
      </c>
      <c r="K168" s="30" t="str">
        <f t="shared" si="2"/>
        <v>07</v>
      </c>
      <c r="L168" s="30" t="str">
        <f>VLOOKUP(VLOOKUP(J168,kwadranse!$B$2:$D$97,3,1),kwadranse!$D$2:$G$97,4,0)</f>
        <v>07:01 - 07:15</v>
      </c>
      <c r="M168" s="30" t="s">
        <v>309</v>
      </c>
      <c r="N168" s="30" t="s">
        <v>97</v>
      </c>
      <c r="O168" s="60">
        <v>323</v>
      </c>
      <c r="P168" s="61">
        <f>O168/VLOOKUP(N168,TABOR!$A$5:$D$20,4,0)</f>
        <v>0.5992578849721707</v>
      </c>
      <c r="Q168" s="62">
        <v>45427</v>
      </c>
      <c r="R168" s="36">
        <v>590</v>
      </c>
      <c r="S168" s="36">
        <f>VLOOKUP(N168,TABOR!$A$5:$D$20,4,0)</f>
        <v>539</v>
      </c>
    </row>
    <row r="169" spans="1:19">
      <c r="A169" s="27" t="s">
        <v>109</v>
      </c>
      <c r="B169" s="28" t="s">
        <v>110</v>
      </c>
      <c r="C169" s="28" t="s">
        <v>108</v>
      </c>
      <c r="D169" s="29">
        <v>0.26458333333333334</v>
      </c>
      <c r="E169" s="29">
        <v>0.26874999999999999</v>
      </c>
      <c r="F169" s="30" t="s">
        <v>26</v>
      </c>
      <c r="G169" s="28">
        <v>60495</v>
      </c>
      <c r="H169" s="28" t="s">
        <v>135</v>
      </c>
      <c r="I169" s="59">
        <v>0.26666666666666666</v>
      </c>
      <c r="J169" s="59">
        <v>0.27083333333333331</v>
      </c>
      <c r="K169" s="30" t="str">
        <f t="shared" si="2"/>
        <v>06</v>
      </c>
      <c r="L169" s="30" t="str">
        <f>VLOOKUP(VLOOKUP(J169,kwadranse!$B$2:$D$97,3,1),kwadranse!$D$2:$G$97,4,0)</f>
        <v>06:16 - 06:30</v>
      </c>
      <c r="M169" s="30" t="s">
        <v>309</v>
      </c>
      <c r="N169" s="30" t="s">
        <v>95</v>
      </c>
      <c r="O169" s="60">
        <v>153</v>
      </c>
      <c r="P169" s="61">
        <f>O169/VLOOKUP(N169,TABOR!$A$5:$D$20,4,0)</f>
        <v>0.35416666666666669</v>
      </c>
      <c r="Q169" s="62">
        <v>45427</v>
      </c>
      <c r="R169" s="36">
        <v>590</v>
      </c>
      <c r="S169" s="36">
        <f>VLOOKUP(N169,TABOR!$A$5:$D$20,4,0)</f>
        <v>432</v>
      </c>
    </row>
    <row r="170" spans="1:19">
      <c r="A170" s="27" t="s">
        <v>109</v>
      </c>
      <c r="B170" s="28" t="s">
        <v>108</v>
      </c>
      <c r="C170" s="28" t="s">
        <v>110</v>
      </c>
      <c r="D170" s="29">
        <v>0.27986111111111112</v>
      </c>
      <c r="E170" s="29">
        <v>0.28402777777777777</v>
      </c>
      <c r="F170" s="30" t="s">
        <v>27</v>
      </c>
      <c r="G170" s="28">
        <v>76700</v>
      </c>
      <c r="H170" s="28" t="s">
        <v>117</v>
      </c>
      <c r="I170" s="59">
        <v>0.27986111111111112</v>
      </c>
      <c r="J170" s="59">
        <v>0.29236111111111113</v>
      </c>
      <c r="K170" s="30" t="str">
        <f t="shared" si="2"/>
        <v>07</v>
      </c>
      <c r="L170" s="30" t="str">
        <f>VLOOKUP(VLOOKUP(J170,kwadranse!$B$2:$D$97,3,1),kwadranse!$D$2:$G$97,4,0)</f>
        <v>06:46 - 07:00</v>
      </c>
      <c r="M170" s="30" t="s">
        <v>310</v>
      </c>
      <c r="N170" s="30" t="s">
        <v>96</v>
      </c>
      <c r="O170" s="60">
        <v>31</v>
      </c>
      <c r="P170" s="61">
        <f>O170/VLOOKUP(N170,TABOR!$A$5:$D$20,4,0)</f>
        <v>5.849056603773585E-2</v>
      </c>
      <c r="Q170" s="62">
        <v>45427</v>
      </c>
      <c r="R170" s="36">
        <v>590</v>
      </c>
      <c r="S170" s="36">
        <f>VLOOKUP(N170,TABOR!$A$5:$D$20,4,0)</f>
        <v>530</v>
      </c>
    </row>
    <row r="171" spans="1:19">
      <c r="A171" s="27" t="s">
        <v>109</v>
      </c>
      <c r="B171" s="28" t="s">
        <v>110</v>
      </c>
      <c r="C171" s="28" t="s">
        <v>108</v>
      </c>
      <c r="D171" s="29">
        <v>0.30694444444444446</v>
      </c>
      <c r="E171" s="29">
        <v>0.31041666666666667</v>
      </c>
      <c r="F171" s="30" t="s">
        <v>27</v>
      </c>
      <c r="G171" s="28">
        <v>69761</v>
      </c>
      <c r="H171" s="28" t="s">
        <v>138</v>
      </c>
      <c r="I171" s="59">
        <v>0.30694444444444446</v>
      </c>
      <c r="J171" s="59">
        <v>0.31180555555555556</v>
      </c>
      <c r="K171" s="30" t="str">
        <f t="shared" si="2"/>
        <v>07</v>
      </c>
      <c r="L171" s="30" t="str">
        <f>VLOOKUP(VLOOKUP(J171,kwadranse!$B$2:$D$97,3,1),kwadranse!$D$2:$G$97,4,0)</f>
        <v>07:16 - 07:30</v>
      </c>
      <c r="M171" s="30" t="s">
        <v>309</v>
      </c>
      <c r="N171" s="30" t="s">
        <v>96</v>
      </c>
      <c r="O171" s="60">
        <v>371</v>
      </c>
      <c r="P171" s="61">
        <f>O171/VLOOKUP(N171,TABOR!$A$5:$D$20,4,0)</f>
        <v>0.7</v>
      </c>
      <c r="Q171" s="62">
        <v>45427</v>
      </c>
      <c r="R171" s="36">
        <v>590</v>
      </c>
      <c r="S171" s="36">
        <f>VLOOKUP(N171,TABOR!$A$5:$D$20,4,0)</f>
        <v>530</v>
      </c>
    </row>
    <row r="172" spans="1:19">
      <c r="A172" s="27" t="s">
        <v>109</v>
      </c>
      <c r="B172" s="28" t="s">
        <v>108</v>
      </c>
      <c r="C172" s="28" t="s">
        <v>110</v>
      </c>
      <c r="D172" s="29">
        <v>0.33958333333333335</v>
      </c>
      <c r="E172" s="29">
        <v>0.34305555555555556</v>
      </c>
      <c r="F172" s="30" t="s">
        <v>27</v>
      </c>
      <c r="G172" s="28">
        <v>69712</v>
      </c>
      <c r="H172" s="28" t="s">
        <v>139</v>
      </c>
      <c r="I172" s="59">
        <v>0.33958333333333335</v>
      </c>
      <c r="J172" s="59">
        <v>0.34305555555555556</v>
      </c>
      <c r="K172" s="30" t="str">
        <f t="shared" si="2"/>
        <v>08</v>
      </c>
      <c r="L172" s="30" t="str">
        <f>VLOOKUP(VLOOKUP(J172,kwadranse!$B$2:$D$97,3,1),kwadranse!$D$2:$G$97,4,0)</f>
        <v>08:01 - 08:15</v>
      </c>
      <c r="M172" s="30" t="s">
        <v>310</v>
      </c>
      <c r="N172" s="30" t="s">
        <v>96</v>
      </c>
      <c r="O172" s="60">
        <v>33</v>
      </c>
      <c r="P172" s="61">
        <f>O172/VLOOKUP(N172,TABOR!$A$5:$D$20,4,0)</f>
        <v>6.2264150943396226E-2</v>
      </c>
      <c r="Q172" s="62">
        <v>45427</v>
      </c>
      <c r="R172" s="36">
        <v>590</v>
      </c>
      <c r="S172" s="36">
        <f>VLOOKUP(N172,TABOR!$A$5:$D$20,4,0)</f>
        <v>530</v>
      </c>
    </row>
    <row r="173" spans="1:19">
      <c r="A173" s="27" t="s">
        <v>109</v>
      </c>
      <c r="B173" s="28" t="s">
        <v>110</v>
      </c>
      <c r="C173" s="28" t="s">
        <v>108</v>
      </c>
      <c r="D173" s="29">
        <v>0.375</v>
      </c>
      <c r="E173" s="29">
        <v>0.37916666666666665</v>
      </c>
      <c r="F173" s="30" t="s">
        <v>27</v>
      </c>
      <c r="G173" s="28">
        <v>69767</v>
      </c>
      <c r="H173" s="28" t="s">
        <v>120</v>
      </c>
      <c r="I173" s="59">
        <v>0.37708333333333333</v>
      </c>
      <c r="J173" s="59">
        <v>0.38124999999999998</v>
      </c>
      <c r="K173" s="30" t="str">
        <f t="shared" si="2"/>
        <v>09</v>
      </c>
      <c r="L173" s="30" t="str">
        <f>VLOOKUP(VLOOKUP(J173,kwadranse!$B$2:$D$97,3,1),kwadranse!$D$2:$G$97,4,0)</f>
        <v>09:01 - 09:15</v>
      </c>
      <c r="M173" s="30" t="s">
        <v>309</v>
      </c>
      <c r="N173" s="30" t="s">
        <v>96</v>
      </c>
      <c r="O173" s="60">
        <v>234</v>
      </c>
      <c r="P173" s="61">
        <f>O173/VLOOKUP(N173,TABOR!$A$5:$D$20,4,0)</f>
        <v>0.44150943396226416</v>
      </c>
      <c r="Q173" s="62">
        <v>45427</v>
      </c>
      <c r="R173" s="36">
        <v>590</v>
      </c>
      <c r="S173" s="36">
        <f>VLOOKUP(N173,TABOR!$A$5:$D$20,4,0)</f>
        <v>530</v>
      </c>
    </row>
    <row r="174" spans="1:19">
      <c r="A174" s="27" t="s">
        <v>109</v>
      </c>
      <c r="B174" s="28" t="s">
        <v>110</v>
      </c>
      <c r="C174" s="28" t="s">
        <v>108</v>
      </c>
      <c r="D174" s="29">
        <v>0.32916666666666666</v>
      </c>
      <c r="E174" s="29">
        <v>0.33333333333333331</v>
      </c>
      <c r="F174" s="30" t="s">
        <v>27</v>
      </c>
      <c r="G174" s="28">
        <v>69765</v>
      </c>
      <c r="H174" s="28" t="s">
        <v>138</v>
      </c>
      <c r="I174" s="59">
        <v>0.3298611111111111</v>
      </c>
      <c r="J174" s="59">
        <v>0.33402777777777781</v>
      </c>
      <c r="K174" s="30" t="str">
        <f t="shared" si="2"/>
        <v>08</v>
      </c>
      <c r="L174" s="30" t="str">
        <f>VLOOKUP(VLOOKUP(J174,kwadranse!$B$2:$D$97,3,1),kwadranse!$D$2:$G$97,4,0)</f>
        <v>08:01 - 08:15</v>
      </c>
      <c r="M174" s="30" t="s">
        <v>309</v>
      </c>
      <c r="N174" s="30" t="s">
        <v>96</v>
      </c>
      <c r="O174" s="60">
        <v>328</v>
      </c>
      <c r="P174" s="61">
        <f>O174/VLOOKUP(N174,TABOR!$A$5:$D$20,4,0)</f>
        <v>0.61886792452830186</v>
      </c>
      <c r="Q174" s="62">
        <v>45427</v>
      </c>
      <c r="R174" s="36">
        <v>590</v>
      </c>
      <c r="S174" s="36">
        <f>VLOOKUP(N174,TABOR!$A$5:$D$20,4,0)</f>
        <v>530</v>
      </c>
    </row>
    <row r="175" spans="1:19">
      <c r="A175" s="27" t="s">
        <v>109</v>
      </c>
      <c r="B175" s="28" t="s">
        <v>108</v>
      </c>
      <c r="C175" s="28" t="s">
        <v>110</v>
      </c>
      <c r="D175" s="29">
        <v>0.58680555555555558</v>
      </c>
      <c r="E175" s="29">
        <v>0.59027777777777779</v>
      </c>
      <c r="F175" s="30" t="s">
        <v>27</v>
      </c>
      <c r="G175" s="28">
        <v>69726</v>
      </c>
      <c r="H175" s="28" t="s">
        <v>140</v>
      </c>
      <c r="I175" s="59">
        <v>0.58888888888888891</v>
      </c>
      <c r="J175" s="59">
        <v>0.59305555555555556</v>
      </c>
      <c r="K175" s="30" t="str">
        <f t="shared" si="2"/>
        <v>14</v>
      </c>
      <c r="L175" s="30" t="str">
        <f>VLOOKUP(VLOOKUP(J175,kwadranse!$B$2:$D$97,3,1),kwadranse!$D$2:$G$97,4,0)</f>
        <v>14:01 - 14:15</v>
      </c>
      <c r="M175" s="30" t="s">
        <v>310</v>
      </c>
      <c r="N175" s="30" t="s">
        <v>96</v>
      </c>
      <c r="O175" s="60">
        <v>229</v>
      </c>
      <c r="P175" s="61">
        <f>O175/VLOOKUP(N175,TABOR!$A$5:$D$20,4,0)</f>
        <v>0.43207547169811322</v>
      </c>
      <c r="Q175" s="62">
        <v>45427</v>
      </c>
      <c r="R175" s="36">
        <v>590</v>
      </c>
      <c r="S175" s="36">
        <f>VLOOKUP(N175,TABOR!$A$5:$D$20,4,0)</f>
        <v>530</v>
      </c>
    </row>
    <row r="176" spans="1:19">
      <c r="A176" s="27" t="s">
        <v>109</v>
      </c>
      <c r="B176" s="28" t="s">
        <v>110</v>
      </c>
      <c r="C176" s="28" t="s">
        <v>108</v>
      </c>
      <c r="D176" s="29">
        <v>0.62569444444444444</v>
      </c>
      <c r="E176" s="29">
        <v>0.62916666666666665</v>
      </c>
      <c r="F176" s="30" t="s">
        <v>27</v>
      </c>
      <c r="G176" s="28">
        <v>69781</v>
      </c>
      <c r="H176" s="28" t="s">
        <v>124</v>
      </c>
      <c r="I176" s="59">
        <v>0.62777777777777777</v>
      </c>
      <c r="J176" s="59">
        <v>0.63194444444444442</v>
      </c>
      <c r="K176" s="30" t="str">
        <f t="shared" si="2"/>
        <v>15</v>
      </c>
      <c r="L176" s="30" t="str">
        <f>VLOOKUP(VLOOKUP(J176,kwadranse!$B$2:$D$97,3,1),kwadranse!$D$2:$G$97,4,0)</f>
        <v>15:01 - 15:15</v>
      </c>
      <c r="M176" s="30" t="s">
        <v>309</v>
      </c>
      <c r="N176" s="30" t="s">
        <v>96</v>
      </c>
      <c r="O176" s="60">
        <v>61</v>
      </c>
      <c r="P176" s="61">
        <f>O176/VLOOKUP(N176,TABOR!$A$5:$D$20,4,0)</f>
        <v>0.11509433962264151</v>
      </c>
      <c r="Q176" s="62">
        <v>45427</v>
      </c>
      <c r="R176" s="36">
        <v>590</v>
      </c>
      <c r="S176" s="36">
        <f>VLOOKUP(N176,TABOR!$A$5:$D$20,4,0)</f>
        <v>530</v>
      </c>
    </row>
    <row r="177" spans="1:19">
      <c r="A177" s="27" t="s">
        <v>109</v>
      </c>
      <c r="B177" s="28" t="s">
        <v>108</v>
      </c>
      <c r="C177" s="28" t="s">
        <v>110</v>
      </c>
      <c r="D177" s="29">
        <v>0.64583333333333337</v>
      </c>
      <c r="E177" s="29">
        <v>0.65</v>
      </c>
      <c r="F177" s="30" t="s">
        <v>26</v>
      </c>
      <c r="G177" s="28">
        <v>66842</v>
      </c>
      <c r="H177" s="28" t="s">
        <v>129</v>
      </c>
      <c r="I177" s="59">
        <v>0.64652777777777781</v>
      </c>
      <c r="J177" s="59">
        <v>0.65069444444444446</v>
      </c>
      <c r="K177" s="30" t="str">
        <f t="shared" si="2"/>
        <v>15</v>
      </c>
      <c r="L177" s="30" t="str">
        <f>VLOOKUP(VLOOKUP(J177,kwadranse!$B$2:$D$97,3,1),kwadranse!$D$2:$G$97,4,0)</f>
        <v>15:31 - 15:45</v>
      </c>
      <c r="M177" s="30" t="s">
        <v>310</v>
      </c>
      <c r="N177" s="30" t="s">
        <v>180</v>
      </c>
      <c r="O177" s="60">
        <v>195</v>
      </c>
      <c r="P177" s="61">
        <f>O177/VLOOKUP(N177,TABOR!$A$5:$D$20,4,0)</f>
        <v>0.3339041095890411</v>
      </c>
      <c r="Q177" s="62">
        <v>45427</v>
      </c>
      <c r="R177" s="36">
        <v>590</v>
      </c>
      <c r="S177" s="36">
        <f>VLOOKUP(N177,TABOR!$A$5:$D$20,4,0)</f>
        <v>584</v>
      </c>
    </row>
    <row r="178" spans="1:19">
      <c r="A178" s="27" t="s">
        <v>109</v>
      </c>
      <c r="B178" s="28" t="s">
        <v>110</v>
      </c>
      <c r="C178" s="28" t="s">
        <v>108</v>
      </c>
      <c r="D178" s="29">
        <v>0.66388888888888886</v>
      </c>
      <c r="E178" s="29">
        <v>0.66736111111111107</v>
      </c>
      <c r="F178" s="30" t="s">
        <v>27</v>
      </c>
      <c r="G178" s="28">
        <v>69575</v>
      </c>
      <c r="H178" s="28" t="s">
        <v>69</v>
      </c>
      <c r="I178" s="59">
        <v>0.66527777777777775</v>
      </c>
      <c r="J178" s="59">
        <v>0.66875000000000007</v>
      </c>
      <c r="K178" s="30" t="str">
        <f t="shared" si="2"/>
        <v>16</v>
      </c>
      <c r="L178" s="30" t="str">
        <f>VLOOKUP(VLOOKUP(J178,kwadranse!$B$2:$D$97,3,1),kwadranse!$D$2:$G$97,4,0)</f>
        <v>16:01 - 16:15</v>
      </c>
      <c r="M178" s="30" t="s">
        <v>309</v>
      </c>
      <c r="N178" s="30" t="s">
        <v>96</v>
      </c>
      <c r="O178" s="60">
        <v>115</v>
      </c>
      <c r="P178" s="61">
        <f>O178/VLOOKUP(N178,TABOR!$A$5:$D$20,4,0)</f>
        <v>0.21698113207547171</v>
      </c>
      <c r="Q178" s="62">
        <v>45427</v>
      </c>
      <c r="R178" s="36">
        <v>590</v>
      </c>
      <c r="S178" s="36">
        <f>VLOOKUP(N178,TABOR!$A$5:$D$20,4,0)</f>
        <v>530</v>
      </c>
    </row>
    <row r="179" spans="1:19">
      <c r="A179" s="27" t="s">
        <v>109</v>
      </c>
      <c r="B179" s="28" t="s">
        <v>108</v>
      </c>
      <c r="C179" s="28" t="s">
        <v>110</v>
      </c>
      <c r="D179" s="29">
        <v>0.69236111111111109</v>
      </c>
      <c r="E179" s="29">
        <v>0.6958333333333333</v>
      </c>
      <c r="F179" s="30" t="s">
        <v>27</v>
      </c>
      <c r="G179" s="28">
        <v>69732</v>
      </c>
      <c r="H179" s="28" t="s">
        <v>140</v>
      </c>
      <c r="I179" s="59">
        <v>0.69236111111111109</v>
      </c>
      <c r="J179" s="59">
        <v>0.69791666666666663</v>
      </c>
      <c r="K179" s="30" t="str">
        <f t="shared" si="2"/>
        <v>16</v>
      </c>
      <c r="L179" s="30" t="str">
        <f>VLOOKUP(VLOOKUP(J179,kwadranse!$B$2:$D$97,3,1),kwadranse!$D$2:$G$97,4,0)</f>
        <v>16:31 - 16:45</v>
      </c>
      <c r="M179" s="30" t="s">
        <v>310</v>
      </c>
      <c r="N179" s="30" t="s">
        <v>96</v>
      </c>
      <c r="O179" s="60">
        <v>199</v>
      </c>
      <c r="P179" s="61">
        <f>O179/VLOOKUP(N179,TABOR!$A$5:$D$20,4,0)</f>
        <v>0.37547169811320757</v>
      </c>
      <c r="Q179" s="62">
        <v>45427</v>
      </c>
      <c r="R179" s="36">
        <v>590</v>
      </c>
      <c r="S179" s="36">
        <f>VLOOKUP(N179,TABOR!$A$5:$D$20,4,0)</f>
        <v>530</v>
      </c>
    </row>
    <row r="180" spans="1:19">
      <c r="A180" s="27" t="s">
        <v>109</v>
      </c>
      <c r="B180" s="28" t="s">
        <v>110</v>
      </c>
      <c r="C180" s="28" t="s">
        <v>108</v>
      </c>
      <c r="D180" s="29">
        <v>0.7104166666666667</v>
      </c>
      <c r="E180" s="29">
        <v>0.71458333333333335</v>
      </c>
      <c r="F180" s="30" t="s">
        <v>27</v>
      </c>
      <c r="G180" s="28">
        <v>67107</v>
      </c>
      <c r="H180" s="28" t="s">
        <v>141</v>
      </c>
      <c r="I180" s="59">
        <v>0.71111111111111114</v>
      </c>
      <c r="J180" s="59">
        <v>0.71458333333333324</v>
      </c>
      <c r="K180" s="30" t="str">
        <f t="shared" si="2"/>
        <v>17</v>
      </c>
      <c r="L180" s="30" t="str">
        <f>VLOOKUP(VLOOKUP(J180,kwadranse!$B$2:$D$97,3,1),kwadranse!$D$2:$G$97,4,0)</f>
        <v>17:01 - 17:15</v>
      </c>
      <c r="M180" s="30" t="s">
        <v>309</v>
      </c>
      <c r="N180" s="30" t="s">
        <v>96</v>
      </c>
      <c r="O180" s="60">
        <v>60</v>
      </c>
      <c r="P180" s="61">
        <f>O180/VLOOKUP(N180,TABOR!$A$5:$D$20,4,0)</f>
        <v>0.11320754716981132</v>
      </c>
      <c r="Q180" s="62">
        <v>45427</v>
      </c>
      <c r="R180" s="36">
        <v>590</v>
      </c>
      <c r="S180" s="36">
        <f>VLOOKUP(N180,TABOR!$A$5:$D$20,4,0)</f>
        <v>530</v>
      </c>
    </row>
    <row r="181" spans="1:19">
      <c r="A181" s="27" t="s">
        <v>109</v>
      </c>
      <c r="B181" s="28" t="s">
        <v>108</v>
      </c>
      <c r="C181" s="28" t="s">
        <v>110</v>
      </c>
      <c r="D181" s="29">
        <v>0.74375000000000002</v>
      </c>
      <c r="E181" s="29">
        <v>0.74722222222222223</v>
      </c>
      <c r="F181" s="30" t="s">
        <v>26</v>
      </c>
      <c r="G181" s="28">
        <v>66464</v>
      </c>
      <c r="H181" s="28" t="s">
        <v>139</v>
      </c>
      <c r="I181" s="59">
        <v>0.74513888888888891</v>
      </c>
      <c r="J181" s="59">
        <v>0.75</v>
      </c>
      <c r="K181" s="30" t="str">
        <f t="shared" si="2"/>
        <v>18</v>
      </c>
      <c r="L181" s="30" t="str">
        <f>VLOOKUP(VLOOKUP(J181,kwadranse!$B$2:$D$97,3,1),kwadranse!$D$2:$G$97,4,0)</f>
        <v>17:46 - 18:00</v>
      </c>
      <c r="M181" s="30" t="s">
        <v>310</v>
      </c>
      <c r="N181" s="30" t="s">
        <v>95</v>
      </c>
      <c r="O181" s="60">
        <v>111</v>
      </c>
      <c r="P181" s="61">
        <f>O181/VLOOKUP(N181,TABOR!$A$5:$D$20,4,0)</f>
        <v>0.25694444444444442</v>
      </c>
      <c r="Q181" s="62">
        <v>45427</v>
      </c>
      <c r="R181" s="36">
        <v>590</v>
      </c>
      <c r="S181" s="36">
        <f>VLOOKUP(N181,TABOR!$A$5:$D$20,4,0)</f>
        <v>432</v>
      </c>
    </row>
    <row r="182" spans="1:19">
      <c r="A182" s="27" t="s">
        <v>109</v>
      </c>
      <c r="B182" s="28" t="s">
        <v>108</v>
      </c>
      <c r="C182" s="28" t="s">
        <v>110</v>
      </c>
      <c r="D182" s="29">
        <v>0.62013888888888891</v>
      </c>
      <c r="E182" s="29">
        <v>0.62430555555555556</v>
      </c>
      <c r="F182" s="30" t="s">
        <v>27</v>
      </c>
      <c r="G182" s="28">
        <v>69728</v>
      </c>
      <c r="H182" s="28" t="s">
        <v>139</v>
      </c>
      <c r="I182" s="59">
        <v>0.62430555555555556</v>
      </c>
      <c r="J182" s="59">
        <v>0.62847222222222221</v>
      </c>
      <c r="K182" s="30" t="str">
        <f t="shared" si="2"/>
        <v>15</v>
      </c>
      <c r="L182" s="30" t="str">
        <f>VLOOKUP(VLOOKUP(J182,kwadranse!$B$2:$D$97,3,1),kwadranse!$D$2:$G$97,4,0)</f>
        <v>15:01 - 15:15</v>
      </c>
      <c r="M182" s="30" t="s">
        <v>310</v>
      </c>
      <c r="N182" s="30" t="s">
        <v>178</v>
      </c>
      <c r="O182" s="60">
        <v>279</v>
      </c>
      <c r="P182" s="61">
        <f>O182/VLOOKUP(N182,TABOR!$A$5:$D$20,4,0)</f>
        <v>0.51762523191094623</v>
      </c>
      <c r="Q182" s="62">
        <v>45427</v>
      </c>
      <c r="R182" s="36">
        <v>590</v>
      </c>
      <c r="S182" s="36">
        <f>VLOOKUP(N182,TABOR!$A$5:$D$20,4,0)</f>
        <v>539</v>
      </c>
    </row>
    <row r="183" spans="1:19">
      <c r="A183" s="27" t="s">
        <v>109</v>
      </c>
      <c r="B183" s="28" t="s">
        <v>110</v>
      </c>
      <c r="C183" s="28" t="s">
        <v>108</v>
      </c>
      <c r="D183" s="29">
        <v>0.73541666666666672</v>
      </c>
      <c r="E183" s="29">
        <v>0.73888888888888893</v>
      </c>
      <c r="F183" s="30" t="s">
        <v>27</v>
      </c>
      <c r="G183" s="28">
        <v>69787</v>
      </c>
      <c r="H183" s="28" t="s">
        <v>124</v>
      </c>
      <c r="I183" s="59">
        <v>0.7368055555555556</v>
      </c>
      <c r="J183" s="59">
        <v>0.7402777777777777</v>
      </c>
      <c r="K183" s="30" t="str">
        <f t="shared" si="2"/>
        <v>17</v>
      </c>
      <c r="L183" s="30" t="str">
        <f>VLOOKUP(VLOOKUP(J183,kwadranse!$B$2:$D$97,3,1),kwadranse!$D$2:$G$97,4,0)</f>
        <v>17:46 - 18:00</v>
      </c>
      <c r="M183" s="30" t="s">
        <v>309</v>
      </c>
      <c r="N183" s="30" t="s">
        <v>96</v>
      </c>
      <c r="O183" s="60">
        <v>29</v>
      </c>
      <c r="P183" s="61">
        <f>O183/VLOOKUP(N183,TABOR!$A$5:$D$20,4,0)</f>
        <v>5.4716981132075473E-2</v>
      </c>
      <c r="Q183" s="62">
        <v>45427</v>
      </c>
      <c r="R183" s="36">
        <v>590</v>
      </c>
      <c r="S183" s="36">
        <f>VLOOKUP(N183,TABOR!$A$5:$D$20,4,0)</f>
        <v>530</v>
      </c>
    </row>
    <row r="184" spans="1:19">
      <c r="A184" s="27" t="s">
        <v>109</v>
      </c>
      <c r="B184" s="28" t="s">
        <v>108</v>
      </c>
      <c r="C184" s="28" t="s">
        <v>110</v>
      </c>
      <c r="D184" s="29">
        <v>0.66805555555555551</v>
      </c>
      <c r="E184" s="29">
        <v>0.67152777777777772</v>
      </c>
      <c r="F184" s="30" t="s">
        <v>27</v>
      </c>
      <c r="G184" s="28">
        <v>69730</v>
      </c>
      <c r="H184" s="28" t="s">
        <v>139</v>
      </c>
      <c r="I184" s="59">
        <v>0.66805555555555562</v>
      </c>
      <c r="J184" s="59">
        <v>0.67152777777777783</v>
      </c>
      <c r="K184" s="30" t="str">
        <f t="shared" si="2"/>
        <v>16</v>
      </c>
      <c r="L184" s="30" t="str">
        <f>VLOOKUP(VLOOKUP(J184,kwadranse!$B$2:$D$97,3,1),kwadranse!$D$2:$G$97,4,0)</f>
        <v>16:01 - 16:15</v>
      </c>
      <c r="M184" s="30" t="s">
        <v>310</v>
      </c>
      <c r="N184" s="30" t="s">
        <v>96</v>
      </c>
      <c r="O184" s="60">
        <v>306</v>
      </c>
      <c r="P184" s="61">
        <f>O184/VLOOKUP(N184,TABOR!$A$5:$D$20,4,0)</f>
        <v>0.57735849056603772</v>
      </c>
      <c r="Q184" s="62">
        <v>45427</v>
      </c>
      <c r="R184" s="36">
        <v>590</v>
      </c>
      <c r="S184" s="36">
        <f>VLOOKUP(N184,TABOR!$A$5:$D$20,4,0)</f>
        <v>530</v>
      </c>
    </row>
    <row r="185" spans="1:19">
      <c r="A185" s="27" t="s">
        <v>109</v>
      </c>
      <c r="B185" s="28" t="s">
        <v>108</v>
      </c>
      <c r="C185" s="28" t="s">
        <v>110</v>
      </c>
      <c r="D185" s="29">
        <v>0.71527777777777779</v>
      </c>
      <c r="E185" s="29">
        <v>0.71875</v>
      </c>
      <c r="F185" s="30" t="s">
        <v>27</v>
      </c>
      <c r="G185" s="28">
        <v>69734</v>
      </c>
      <c r="H185" s="28" t="s">
        <v>139</v>
      </c>
      <c r="I185" s="59">
        <v>0.72083333333333333</v>
      </c>
      <c r="J185" s="59">
        <v>0.72361111111111109</v>
      </c>
      <c r="K185" s="30" t="str">
        <f t="shared" si="2"/>
        <v>17</v>
      </c>
      <c r="L185" s="30" t="str">
        <f>VLOOKUP(VLOOKUP(J185,kwadranse!$B$2:$D$97,3,1),kwadranse!$D$2:$G$97,4,0)</f>
        <v>17:16 - 17:30</v>
      </c>
      <c r="M185" s="30" t="s">
        <v>310</v>
      </c>
      <c r="N185" s="30" t="s">
        <v>95</v>
      </c>
      <c r="O185" s="60">
        <v>223</v>
      </c>
      <c r="P185" s="61">
        <f>O185/VLOOKUP(N185,TABOR!$A$5:$D$20,4,0)</f>
        <v>0.51620370370370372</v>
      </c>
      <c r="Q185" s="62">
        <v>45427</v>
      </c>
      <c r="R185" s="36">
        <v>590</v>
      </c>
      <c r="S185" s="36">
        <f>VLOOKUP(N185,TABOR!$A$5:$D$20,4,0)</f>
        <v>432</v>
      </c>
    </row>
    <row r="186" spans="1:19">
      <c r="A186" s="27" t="s">
        <v>109</v>
      </c>
      <c r="B186" s="28" t="s">
        <v>110</v>
      </c>
      <c r="C186" s="28" t="s">
        <v>108</v>
      </c>
      <c r="D186" s="29">
        <v>0.74861111111111112</v>
      </c>
      <c r="E186" s="29">
        <v>0.75277777777777777</v>
      </c>
      <c r="F186" s="30" t="s">
        <v>26</v>
      </c>
      <c r="G186" s="28">
        <v>60497</v>
      </c>
      <c r="H186" s="28" t="s">
        <v>135</v>
      </c>
      <c r="I186" s="59">
        <v>0.75</v>
      </c>
      <c r="J186" s="59">
        <v>0.75416666666666676</v>
      </c>
      <c r="K186" s="30" t="str">
        <f t="shared" si="2"/>
        <v>18</v>
      </c>
      <c r="L186" s="30" t="str">
        <f>VLOOKUP(VLOOKUP(J186,kwadranse!$B$2:$D$97,3,1),kwadranse!$D$2:$G$97,4,0)</f>
        <v>18:01 - 18:15</v>
      </c>
      <c r="M186" s="30" t="s">
        <v>309</v>
      </c>
      <c r="N186" s="30" t="s">
        <v>95</v>
      </c>
      <c r="O186" s="60">
        <v>7</v>
      </c>
      <c r="P186" s="61">
        <f>O186/VLOOKUP(N186,TABOR!$A$5:$D$20,4,0)</f>
        <v>1.6203703703703703E-2</v>
      </c>
      <c r="Q186" s="62">
        <v>45427</v>
      </c>
      <c r="R186" s="36">
        <v>590</v>
      </c>
      <c r="S186" s="36">
        <f>VLOOKUP(N186,TABOR!$A$5:$D$20,4,0)</f>
        <v>432</v>
      </c>
    </row>
    <row r="187" spans="1:19">
      <c r="A187" s="27" t="s">
        <v>111</v>
      </c>
      <c r="B187" s="28" t="s">
        <v>112</v>
      </c>
      <c r="C187" s="28" t="s">
        <v>113</v>
      </c>
      <c r="D187" s="29">
        <v>0.27986111111111112</v>
      </c>
      <c r="E187" s="29">
        <v>0.28055555555555556</v>
      </c>
      <c r="F187" s="30" t="s">
        <v>27</v>
      </c>
      <c r="G187" s="28">
        <v>69353</v>
      </c>
      <c r="H187" s="28" t="s">
        <v>138</v>
      </c>
      <c r="I187" s="59">
        <v>0.27986111111111112</v>
      </c>
      <c r="J187" s="59">
        <v>0.28125</v>
      </c>
      <c r="K187" s="30" t="str">
        <f t="shared" si="2"/>
        <v>06</v>
      </c>
      <c r="L187" s="30" t="str">
        <f>VLOOKUP(VLOOKUP(J187,kwadranse!$B$2:$D$97,3,1),kwadranse!$D$2:$G$97,4,0)</f>
        <v>06:31 - 06:45</v>
      </c>
      <c r="M187" s="30" t="s">
        <v>309</v>
      </c>
      <c r="N187" s="30" t="s">
        <v>96</v>
      </c>
      <c r="O187" s="60">
        <v>256</v>
      </c>
      <c r="P187" s="61">
        <f>O187/VLOOKUP(N187,TABOR!$A$5:$D$20,4,0)</f>
        <v>0.48301886792452831</v>
      </c>
      <c r="Q187" s="62">
        <v>45427</v>
      </c>
      <c r="R187" s="36">
        <v>1654</v>
      </c>
      <c r="S187" s="36">
        <f>VLOOKUP(N187,TABOR!$A$5:$D$20,4,0)</f>
        <v>530</v>
      </c>
    </row>
    <row r="188" spans="1:19" ht="24">
      <c r="A188" s="27" t="s">
        <v>111</v>
      </c>
      <c r="B188" s="28" t="s">
        <v>113</v>
      </c>
      <c r="C188" s="28" t="s">
        <v>112</v>
      </c>
      <c r="D188" s="29">
        <v>0.29236111111111113</v>
      </c>
      <c r="E188" s="29">
        <v>0.29305555555555557</v>
      </c>
      <c r="F188" s="30" t="s">
        <v>27</v>
      </c>
      <c r="G188" s="28">
        <v>69304</v>
      </c>
      <c r="H188" s="28" t="s">
        <v>139</v>
      </c>
      <c r="I188" s="59">
        <v>0.29236111111111113</v>
      </c>
      <c r="J188" s="59">
        <v>0.29375000000000001</v>
      </c>
      <c r="K188" s="30" t="str">
        <f t="shared" si="2"/>
        <v>07</v>
      </c>
      <c r="L188" s="30" t="str">
        <f>VLOOKUP(VLOOKUP(J188,kwadranse!$B$2:$D$97,3,1),kwadranse!$D$2:$G$97,4,0)</f>
        <v>07:01 - 07:15</v>
      </c>
      <c r="M188" s="30" t="s">
        <v>310</v>
      </c>
      <c r="N188" s="30" t="s">
        <v>96</v>
      </c>
      <c r="O188" s="60">
        <v>20</v>
      </c>
      <c r="P188" s="61">
        <f>O188/VLOOKUP(N188,TABOR!$A$5:$D$20,4,0)</f>
        <v>3.7735849056603772E-2</v>
      </c>
      <c r="Q188" s="62">
        <v>45427</v>
      </c>
      <c r="R188" s="36">
        <v>1654</v>
      </c>
      <c r="S188" s="36">
        <f>VLOOKUP(N188,TABOR!$A$5:$D$20,4,0)</f>
        <v>530</v>
      </c>
    </row>
    <row r="189" spans="1:19" ht="28.5" customHeight="1">
      <c r="A189" s="27" t="s">
        <v>111</v>
      </c>
      <c r="B189" s="28" t="s">
        <v>112</v>
      </c>
      <c r="C189" s="28" t="s">
        <v>113</v>
      </c>
      <c r="D189" s="29">
        <v>0.33611111111111114</v>
      </c>
      <c r="E189" s="29">
        <v>0.33750000000000002</v>
      </c>
      <c r="F189" s="30" t="s">
        <v>27</v>
      </c>
      <c r="G189" s="28">
        <v>69355</v>
      </c>
      <c r="H189" s="28" t="s">
        <v>138</v>
      </c>
      <c r="I189" s="59">
        <v>0.33680555555555558</v>
      </c>
      <c r="J189" s="59">
        <v>0.33819444444444446</v>
      </c>
      <c r="K189" s="30" t="str">
        <f t="shared" si="2"/>
        <v>08</v>
      </c>
      <c r="L189" s="30" t="str">
        <f>VLOOKUP(VLOOKUP(J189,kwadranse!$B$2:$D$97,3,1),kwadranse!$D$2:$G$97,4,0)</f>
        <v>08:01 - 08:15</v>
      </c>
      <c r="M189" s="30" t="s">
        <v>309</v>
      </c>
      <c r="N189" s="30" t="s">
        <v>96</v>
      </c>
      <c r="O189" s="60">
        <v>217</v>
      </c>
      <c r="P189" s="61">
        <f>O189/VLOOKUP(N189,TABOR!$A$5:$D$20,4,0)</f>
        <v>0.40943396226415096</v>
      </c>
      <c r="Q189" s="62">
        <v>45427</v>
      </c>
      <c r="R189" s="36">
        <v>1654</v>
      </c>
      <c r="S189" s="36">
        <f>VLOOKUP(N189,TABOR!$A$5:$D$20,4,0)</f>
        <v>530</v>
      </c>
    </row>
    <row r="190" spans="1:19" ht="24">
      <c r="A190" s="27" t="s">
        <v>111</v>
      </c>
      <c r="B190" s="28" t="s">
        <v>113</v>
      </c>
      <c r="C190" s="28" t="s">
        <v>112</v>
      </c>
      <c r="D190" s="29">
        <v>0.33263888888888887</v>
      </c>
      <c r="E190" s="29">
        <v>0.33402777777777776</v>
      </c>
      <c r="F190" s="30" t="s">
        <v>27</v>
      </c>
      <c r="G190" s="28">
        <v>69306</v>
      </c>
      <c r="H190" s="28" t="s">
        <v>139</v>
      </c>
      <c r="I190" s="59">
        <v>0.33263888888888887</v>
      </c>
      <c r="J190" s="59">
        <v>0.33402777777777781</v>
      </c>
      <c r="K190" s="30" t="str">
        <f t="shared" si="2"/>
        <v>08</v>
      </c>
      <c r="L190" s="30" t="str">
        <f>VLOOKUP(VLOOKUP(J190,kwadranse!$B$2:$D$97,3,1),kwadranse!$D$2:$G$97,4,0)</f>
        <v>08:01 - 08:15</v>
      </c>
      <c r="M190" s="30" t="s">
        <v>310</v>
      </c>
      <c r="N190" s="30" t="s">
        <v>96</v>
      </c>
      <c r="O190" s="60">
        <v>21</v>
      </c>
      <c r="P190" s="61">
        <f>O190/VLOOKUP(N190,TABOR!$A$5:$D$20,4,0)</f>
        <v>3.962264150943396E-2</v>
      </c>
      <c r="Q190" s="62">
        <v>45427</v>
      </c>
      <c r="R190" s="36">
        <v>1654</v>
      </c>
      <c r="S190" s="36">
        <f>VLOOKUP(N190,TABOR!$A$5:$D$20,4,0)</f>
        <v>530</v>
      </c>
    </row>
    <row r="191" spans="1:19">
      <c r="A191" s="27" t="s">
        <v>111</v>
      </c>
      <c r="B191" s="28" t="s">
        <v>112</v>
      </c>
      <c r="C191" s="28" t="s">
        <v>113</v>
      </c>
      <c r="D191" s="29">
        <v>0.59444444444444444</v>
      </c>
      <c r="E191" s="29">
        <v>0.59583333333333333</v>
      </c>
      <c r="F191" s="30" t="s">
        <v>27</v>
      </c>
      <c r="G191" s="28">
        <v>69365</v>
      </c>
      <c r="H191" s="28" t="s">
        <v>138</v>
      </c>
      <c r="I191" s="59">
        <v>0.59722222222222221</v>
      </c>
      <c r="J191" s="59">
        <v>0.59861111111111109</v>
      </c>
      <c r="K191" s="30" t="str">
        <f t="shared" si="2"/>
        <v>14</v>
      </c>
      <c r="L191" s="30" t="str">
        <f>VLOOKUP(VLOOKUP(J191,kwadranse!$B$2:$D$97,3,1),kwadranse!$D$2:$G$97,4,0)</f>
        <v>14:16 - 14:30</v>
      </c>
      <c r="M191" s="30" t="s">
        <v>309</v>
      </c>
      <c r="N191" s="30" t="s">
        <v>96</v>
      </c>
      <c r="O191" s="60">
        <v>29</v>
      </c>
      <c r="P191" s="61">
        <f>O191/VLOOKUP(N191,TABOR!$A$5:$D$20,4,0)</f>
        <v>5.4716981132075473E-2</v>
      </c>
      <c r="Q191" s="62">
        <v>45426</v>
      </c>
      <c r="R191" s="36">
        <v>1654</v>
      </c>
      <c r="S191" s="36">
        <f>VLOOKUP(N191,TABOR!$A$5:$D$20,4,0)</f>
        <v>530</v>
      </c>
    </row>
    <row r="192" spans="1:19" ht="24">
      <c r="A192" s="27" t="s">
        <v>111</v>
      </c>
      <c r="B192" s="28" t="s">
        <v>113</v>
      </c>
      <c r="C192" s="28" t="s">
        <v>112</v>
      </c>
      <c r="D192" s="29">
        <v>0.60763888888888884</v>
      </c>
      <c r="E192" s="29">
        <v>0.60902777777777772</v>
      </c>
      <c r="F192" s="30" t="s">
        <v>27</v>
      </c>
      <c r="G192" s="28">
        <v>69316</v>
      </c>
      <c r="H192" s="28" t="s">
        <v>139</v>
      </c>
      <c r="I192" s="59">
        <v>0.63472222222222219</v>
      </c>
      <c r="J192" s="59">
        <v>0.63680555555555551</v>
      </c>
      <c r="K192" s="30" t="str">
        <f t="shared" si="2"/>
        <v>15</v>
      </c>
      <c r="L192" s="30" t="str">
        <f>VLOOKUP(VLOOKUP(J192,kwadranse!$B$2:$D$97,3,1),kwadranse!$D$2:$G$97,4,0)</f>
        <v>15:16 - 15:30</v>
      </c>
      <c r="M192" s="30" t="s">
        <v>310</v>
      </c>
      <c r="N192" s="30" t="s">
        <v>96</v>
      </c>
      <c r="O192" s="60">
        <v>134</v>
      </c>
      <c r="P192" s="61">
        <f>O192/VLOOKUP(N192,TABOR!$A$5:$D$20,4,0)</f>
        <v>0.25283018867924528</v>
      </c>
      <c r="Q192" s="62">
        <v>45426</v>
      </c>
      <c r="R192" s="36">
        <v>1654</v>
      </c>
      <c r="S192" s="36">
        <f>VLOOKUP(N192,TABOR!$A$5:$D$20,4,0)</f>
        <v>530</v>
      </c>
    </row>
    <row r="193" spans="1:19">
      <c r="A193" s="27" t="s">
        <v>111</v>
      </c>
      <c r="B193" s="28" t="s">
        <v>112</v>
      </c>
      <c r="C193" s="28" t="s">
        <v>113</v>
      </c>
      <c r="D193" s="29">
        <v>0.64583333333333337</v>
      </c>
      <c r="E193" s="29">
        <v>0.64652777777777781</v>
      </c>
      <c r="F193" s="30" t="s">
        <v>27</v>
      </c>
      <c r="G193" s="28">
        <v>69367</v>
      </c>
      <c r="H193" s="28" t="s">
        <v>138</v>
      </c>
      <c r="I193" s="59">
        <v>0.66597222222222219</v>
      </c>
      <c r="J193" s="59">
        <v>0.66666666666666663</v>
      </c>
      <c r="K193" s="30" t="str">
        <f t="shared" si="2"/>
        <v>16</v>
      </c>
      <c r="L193" s="30" t="str">
        <f>VLOOKUP(VLOOKUP(J193,kwadranse!$B$2:$D$97,3,1),kwadranse!$D$2:$G$97,4,0)</f>
        <v>15:46 - 16:00</v>
      </c>
      <c r="M193" s="30" t="s">
        <v>309</v>
      </c>
      <c r="N193" s="30" t="s">
        <v>96</v>
      </c>
      <c r="O193" s="60">
        <v>32</v>
      </c>
      <c r="P193" s="61">
        <f>O193/VLOOKUP(N193,TABOR!$A$5:$D$20,4,0)</f>
        <v>6.0377358490566038E-2</v>
      </c>
      <c r="Q193" s="62">
        <v>45426</v>
      </c>
      <c r="R193" s="36">
        <v>1654</v>
      </c>
      <c r="S193" s="36">
        <f>VLOOKUP(N193,TABOR!$A$5:$D$20,4,0)</f>
        <v>530</v>
      </c>
    </row>
    <row r="194" spans="1:19" ht="25.5" customHeight="1">
      <c r="A194" s="27" t="s">
        <v>111</v>
      </c>
      <c r="B194" s="28" t="s">
        <v>113</v>
      </c>
      <c r="C194" s="28" t="s">
        <v>112</v>
      </c>
      <c r="D194" s="29">
        <v>0.65902777777777777</v>
      </c>
      <c r="E194" s="29">
        <v>0.66041666666666665</v>
      </c>
      <c r="F194" s="30" t="s">
        <v>27</v>
      </c>
      <c r="G194" s="28">
        <v>69318</v>
      </c>
      <c r="H194" s="28" t="s">
        <v>139</v>
      </c>
      <c r="I194" s="59">
        <v>0.65902777777777777</v>
      </c>
      <c r="J194" s="59">
        <v>0.66041666666666665</v>
      </c>
      <c r="K194" s="30" t="str">
        <f t="shared" si="2"/>
        <v>15</v>
      </c>
      <c r="L194" s="30" t="str">
        <f>VLOOKUP(VLOOKUP(J194,kwadranse!$B$2:$D$97,3,1),kwadranse!$D$2:$G$97,4,0)</f>
        <v>15:46 - 16:00</v>
      </c>
      <c r="M194" s="30" t="s">
        <v>310</v>
      </c>
      <c r="N194" s="30" t="s">
        <v>96</v>
      </c>
      <c r="O194" s="60">
        <v>138</v>
      </c>
      <c r="P194" s="61">
        <f>O194/VLOOKUP(N194,TABOR!$A$5:$D$20,4,0)</f>
        <v>0.26037735849056604</v>
      </c>
      <c r="Q194" s="62">
        <v>45426</v>
      </c>
      <c r="R194" s="36">
        <v>1654</v>
      </c>
      <c r="S194" s="36">
        <f>VLOOKUP(N194,TABOR!$A$5:$D$20,4,0)</f>
        <v>530</v>
      </c>
    </row>
    <row r="195" spans="1:19">
      <c r="A195" s="27" t="s">
        <v>111</v>
      </c>
      <c r="B195" s="28" t="s">
        <v>112</v>
      </c>
      <c r="C195" s="28" t="s">
        <v>113</v>
      </c>
      <c r="D195" s="29">
        <v>0.70277777777777772</v>
      </c>
      <c r="E195" s="29">
        <v>0.70347222222222228</v>
      </c>
      <c r="F195" s="30" t="s">
        <v>27</v>
      </c>
      <c r="G195" s="28">
        <v>69369</v>
      </c>
      <c r="H195" s="28" t="s">
        <v>138</v>
      </c>
      <c r="I195" s="59">
        <v>0.70277777777777783</v>
      </c>
      <c r="J195" s="59">
        <v>0.70347222222222217</v>
      </c>
      <c r="K195" s="30" t="str">
        <f t="shared" si="2"/>
        <v>16</v>
      </c>
      <c r="L195" s="30" t="str">
        <f>VLOOKUP(VLOOKUP(J195,kwadranse!$B$2:$D$97,3,1),kwadranse!$D$2:$G$97,4,0)</f>
        <v>16:46 - 17:00</v>
      </c>
      <c r="M195" s="30" t="s">
        <v>309</v>
      </c>
      <c r="N195" s="30" t="s">
        <v>96</v>
      </c>
      <c r="O195" s="60">
        <v>32</v>
      </c>
      <c r="P195" s="61">
        <f>O195/VLOOKUP(N195,TABOR!$A$5:$D$20,4,0)</f>
        <v>6.0377358490566038E-2</v>
      </c>
      <c r="Q195" s="62">
        <v>45426</v>
      </c>
      <c r="R195" s="36">
        <v>1654</v>
      </c>
      <c r="S195" s="36">
        <f>VLOOKUP(N195,TABOR!$A$5:$D$20,4,0)</f>
        <v>530</v>
      </c>
    </row>
    <row r="196" spans="1:19" ht="24">
      <c r="A196" s="27" t="s">
        <v>111</v>
      </c>
      <c r="B196" s="28" t="s">
        <v>113</v>
      </c>
      <c r="C196" s="28" t="s">
        <v>112</v>
      </c>
      <c r="D196" s="29">
        <v>0.7</v>
      </c>
      <c r="E196" s="29">
        <v>0.70138888888888884</v>
      </c>
      <c r="F196" s="30" t="s">
        <v>27</v>
      </c>
      <c r="G196" s="28">
        <v>69320</v>
      </c>
      <c r="H196" s="28" t="s">
        <v>139</v>
      </c>
      <c r="I196" s="59">
        <v>0.71458333333333335</v>
      </c>
      <c r="J196" s="59">
        <v>0.71527777777777779</v>
      </c>
      <c r="K196" s="30" t="str">
        <f t="shared" si="2"/>
        <v>17</v>
      </c>
      <c r="L196" s="30" t="str">
        <f>VLOOKUP(VLOOKUP(J196,kwadranse!$B$2:$D$97,3,1),kwadranse!$D$2:$G$97,4,0)</f>
        <v>17:01 - 17:15</v>
      </c>
      <c r="M196" s="30" t="s">
        <v>310</v>
      </c>
      <c r="N196" s="30" t="s">
        <v>96</v>
      </c>
      <c r="O196" s="60">
        <v>160</v>
      </c>
      <c r="P196" s="61">
        <f>O196/VLOOKUP(N196,TABOR!$A$5:$D$20,4,0)</f>
        <v>0.30188679245283018</v>
      </c>
      <c r="Q196" s="62">
        <v>45427</v>
      </c>
      <c r="R196" s="36">
        <v>1654</v>
      </c>
      <c r="S196" s="36">
        <f>VLOOKUP(N196,TABOR!$A$5:$D$20,4,0)</f>
        <v>530</v>
      </c>
    </row>
    <row r="197" spans="1:19">
      <c r="A197" s="27" t="s">
        <v>111</v>
      </c>
      <c r="B197" s="28" t="s">
        <v>112</v>
      </c>
      <c r="C197" s="28" t="s">
        <v>113</v>
      </c>
      <c r="D197" s="29">
        <v>0.74652777777777779</v>
      </c>
      <c r="E197" s="29">
        <v>0.74791666666666667</v>
      </c>
      <c r="F197" s="30" t="s">
        <v>27</v>
      </c>
      <c r="G197" s="28">
        <v>69371</v>
      </c>
      <c r="H197" s="28" t="s">
        <v>138</v>
      </c>
      <c r="I197" s="59">
        <v>0.75</v>
      </c>
      <c r="J197" s="59">
        <v>0.75069444444444444</v>
      </c>
      <c r="K197" s="30" t="str">
        <f t="shared" si="2"/>
        <v>18</v>
      </c>
      <c r="L197" s="30" t="str">
        <f>VLOOKUP(VLOOKUP(J197,kwadranse!$B$2:$D$97,3,1),kwadranse!$D$2:$G$97,4,0)</f>
        <v>18:01 - 18:15</v>
      </c>
      <c r="M197" s="30" t="s">
        <v>309</v>
      </c>
      <c r="N197" s="30" t="s">
        <v>96</v>
      </c>
      <c r="O197" s="60">
        <v>25</v>
      </c>
      <c r="P197" s="61">
        <f>O197/VLOOKUP(N197,TABOR!$A$5:$D$20,4,0)</f>
        <v>4.716981132075472E-2</v>
      </c>
      <c r="Q197" s="62">
        <v>45427</v>
      </c>
      <c r="R197" s="36">
        <v>1654</v>
      </c>
      <c r="S197" s="36">
        <f>VLOOKUP(N197,TABOR!$A$5:$D$20,4,0)</f>
        <v>530</v>
      </c>
    </row>
    <row r="198" spans="1:19">
      <c r="A198" s="27" t="s">
        <v>9</v>
      </c>
      <c r="B198" s="28" t="s">
        <v>142</v>
      </c>
      <c r="C198" s="28" t="s">
        <v>143</v>
      </c>
      <c r="D198" s="29">
        <v>0.26319444444444445</v>
      </c>
      <c r="E198" s="29">
        <v>0.27291666666666664</v>
      </c>
      <c r="F198" s="30" t="s">
        <v>27</v>
      </c>
      <c r="G198" s="28">
        <v>69151</v>
      </c>
      <c r="H198" s="28" t="s">
        <v>159</v>
      </c>
      <c r="I198" s="59">
        <v>0.26319444444444445</v>
      </c>
      <c r="J198" s="59">
        <v>0.27291666666666664</v>
      </c>
      <c r="K198" s="30" t="str">
        <f t="shared" ref="K198:K222" si="3">LEFT(TEXT(J198,"gg:mm"),2)</f>
        <v>06</v>
      </c>
      <c r="L198" s="30" t="str">
        <f>VLOOKUP(VLOOKUP(J198,kwadranse!$B$2:$D$97,3,1),kwadranse!$D$2:$G$97,4,0)</f>
        <v>06:31 - 06:45</v>
      </c>
      <c r="M198" s="30" t="s">
        <v>310</v>
      </c>
      <c r="N198" s="30" t="s">
        <v>96</v>
      </c>
      <c r="O198" s="60">
        <v>109</v>
      </c>
      <c r="P198" s="61">
        <f>O198/VLOOKUP(N198,TABOR!$A$5:$D$20,4,0)</f>
        <v>0.20566037735849058</v>
      </c>
      <c r="Q198" s="62">
        <v>45428</v>
      </c>
      <c r="R198" s="36">
        <v>6418</v>
      </c>
      <c r="S198" s="36">
        <f>VLOOKUP(N198,TABOR!$A$5:$D$20,4,0)</f>
        <v>530</v>
      </c>
    </row>
    <row r="199" spans="1:19">
      <c r="A199" s="27" t="s">
        <v>9</v>
      </c>
      <c r="B199" s="28" t="s">
        <v>143</v>
      </c>
      <c r="C199" s="28" t="s">
        <v>142</v>
      </c>
      <c r="D199" s="29">
        <v>0.30763888888888891</v>
      </c>
      <c r="E199" s="29">
        <v>0.31874999999999998</v>
      </c>
      <c r="F199" s="30" t="s">
        <v>27</v>
      </c>
      <c r="G199" s="28">
        <v>76100</v>
      </c>
      <c r="H199" s="28" t="s">
        <v>160</v>
      </c>
      <c r="I199" s="59">
        <v>0.30694444444444441</v>
      </c>
      <c r="J199" s="59">
        <v>0.32222222222222224</v>
      </c>
      <c r="K199" s="30" t="str">
        <f t="shared" si="3"/>
        <v>07</v>
      </c>
      <c r="L199" s="30" t="str">
        <f>VLOOKUP(VLOOKUP(J199,kwadranse!$B$2:$D$97,3,1),kwadranse!$D$2:$G$97,4,0)</f>
        <v>07:31 - 07:45</v>
      </c>
      <c r="M199" s="30" t="s">
        <v>309</v>
      </c>
      <c r="N199" s="30" t="s">
        <v>93</v>
      </c>
      <c r="O199" s="60">
        <v>143</v>
      </c>
      <c r="P199" s="61">
        <f>O199/VLOOKUP(N199,TABOR!$A$5:$D$20,4,0)</f>
        <v>0.50709219858156029</v>
      </c>
      <c r="Q199" s="62">
        <v>45428</v>
      </c>
      <c r="R199" s="36">
        <v>6418</v>
      </c>
      <c r="S199" s="36">
        <f>VLOOKUP(N199,TABOR!$A$5:$D$20,4,0)</f>
        <v>282</v>
      </c>
    </row>
    <row r="200" spans="1:19">
      <c r="A200" s="27" t="s">
        <v>9</v>
      </c>
      <c r="B200" s="28" t="s">
        <v>144</v>
      </c>
      <c r="C200" s="28" t="s">
        <v>10</v>
      </c>
      <c r="D200" s="29">
        <v>0.29375000000000001</v>
      </c>
      <c r="E200" s="29">
        <v>0.29791666666666666</v>
      </c>
      <c r="F200" s="30" t="s">
        <v>27</v>
      </c>
      <c r="G200" s="28">
        <v>69506</v>
      </c>
      <c r="H200" s="28" t="s">
        <v>161</v>
      </c>
      <c r="I200" s="59">
        <v>0.29375000000000001</v>
      </c>
      <c r="J200" s="59">
        <v>0.29791666666666666</v>
      </c>
      <c r="K200" s="30" t="str">
        <f t="shared" si="3"/>
        <v>07</v>
      </c>
      <c r="L200" s="30" t="str">
        <f>VLOOKUP(VLOOKUP(J200,kwadranse!$B$2:$D$97,3,1),kwadranse!$D$2:$G$97,4,0)</f>
        <v>07:01 - 07:15</v>
      </c>
      <c r="M200" s="30" t="s">
        <v>309</v>
      </c>
      <c r="N200" s="30" t="s">
        <v>96</v>
      </c>
      <c r="O200" s="60">
        <v>250</v>
      </c>
      <c r="P200" s="61">
        <f>O200/VLOOKUP(N200,TABOR!$A$5:$D$20,4,0)</f>
        <v>0.47169811320754718</v>
      </c>
      <c r="Q200" s="62">
        <v>45428</v>
      </c>
      <c r="R200" s="36">
        <v>6418</v>
      </c>
      <c r="S200" s="36">
        <f>VLOOKUP(N200,TABOR!$A$5:$D$20,4,0)</f>
        <v>530</v>
      </c>
    </row>
    <row r="201" spans="1:19">
      <c r="A201" s="27" t="s">
        <v>9</v>
      </c>
      <c r="B201" s="28" t="s">
        <v>10</v>
      </c>
      <c r="C201" s="28" t="s">
        <v>144</v>
      </c>
      <c r="D201" s="29">
        <v>0.31111111111111112</v>
      </c>
      <c r="E201" s="29">
        <v>0.31527777777777777</v>
      </c>
      <c r="F201" s="30" t="s">
        <v>27</v>
      </c>
      <c r="G201" s="28">
        <v>69557</v>
      </c>
      <c r="H201" s="28" t="s">
        <v>162</v>
      </c>
      <c r="I201" s="59">
        <v>0.31111111111111112</v>
      </c>
      <c r="J201" s="59">
        <v>0.31527777777777777</v>
      </c>
      <c r="K201" s="30" t="str">
        <f t="shared" si="3"/>
        <v>07</v>
      </c>
      <c r="L201" s="30" t="str">
        <f>VLOOKUP(VLOOKUP(J201,kwadranse!$B$2:$D$97,3,1),kwadranse!$D$2:$G$97,4,0)</f>
        <v>07:31 - 07:45</v>
      </c>
      <c r="M201" s="30" t="s">
        <v>310</v>
      </c>
      <c r="N201" s="30" t="s">
        <v>96</v>
      </c>
      <c r="O201" s="60">
        <v>62</v>
      </c>
      <c r="P201" s="61">
        <f>O201/VLOOKUP(N201,TABOR!$A$5:$D$20,4,0)</f>
        <v>0.1169811320754717</v>
      </c>
      <c r="Q201" s="62">
        <v>45428</v>
      </c>
      <c r="R201" s="36">
        <v>6418</v>
      </c>
      <c r="S201" s="36">
        <f>VLOOKUP(N201,TABOR!$A$5:$D$20,4,0)</f>
        <v>530</v>
      </c>
    </row>
    <row r="202" spans="1:19">
      <c r="A202" s="27" t="s">
        <v>9</v>
      </c>
      <c r="B202" s="28" t="s">
        <v>144</v>
      </c>
      <c r="C202" s="28" t="s">
        <v>10</v>
      </c>
      <c r="D202" s="29">
        <v>0.32291666666666669</v>
      </c>
      <c r="E202" s="29">
        <v>0.32708333333333334</v>
      </c>
      <c r="F202" s="30" t="s">
        <v>27</v>
      </c>
      <c r="G202" s="28">
        <v>66574</v>
      </c>
      <c r="H202" s="28" t="s">
        <v>163</v>
      </c>
      <c r="I202" s="59">
        <v>0.32291666666666669</v>
      </c>
      <c r="J202" s="59">
        <v>0.32708333333333334</v>
      </c>
      <c r="K202" s="30" t="str">
        <f t="shared" si="3"/>
        <v>07</v>
      </c>
      <c r="L202" s="30" t="str">
        <f>VLOOKUP(VLOOKUP(J202,kwadranse!$B$2:$D$97,3,1),kwadranse!$D$2:$G$97,4,0)</f>
        <v>07:46 - 08:00</v>
      </c>
      <c r="M202" s="30" t="s">
        <v>309</v>
      </c>
      <c r="N202" s="30" t="s">
        <v>96</v>
      </c>
      <c r="O202" s="60">
        <v>256</v>
      </c>
      <c r="P202" s="61">
        <f>O202/VLOOKUP(N202,TABOR!$A$5:$D$20,4,0)</f>
        <v>0.48301886792452831</v>
      </c>
      <c r="Q202" s="62">
        <v>45428</v>
      </c>
      <c r="R202" s="36">
        <v>6418</v>
      </c>
      <c r="S202" s="36">
        <f>VLOOKUP(N202,TABOR!$A$5:$D$20,4,0)</f>
        <v>530</v>
      </c>
    </row>
    <row r="203" spans="1:19">
      <c r="A203" s="27" t="s">
        <v>9</v>
      </c>
      <c r="B203" s="28" t="s">
        <v>144</v>
      </c>
      <c r="C203" s="28" t="s">
        <v>10</v>
      </c>
      <c r="D203" s="29">
        <v>0.36666666666666664</v>
      </c>
      <c r="E203" s="29">
        <v>0.37083333333333335</v>
      </c>
      <c r="F203" s="30" t="s">
        <v>27</v>
      </c>
      <c r="G203" s="28">
        <v>66576</v>
      </c>
      <c r="H203" s="28" t="s">
        <v>164</v>
      </c>
      <c r="I203" s="59">
        <v>0.36736111111111108</v>
      </c>
      <c r="J203" s="59">
        <v>0.37152777777777773</v>
      </c>
      <c r="K203" s="30" t="str">
        <f t="shared" si="3"/>
        <v>08</v>
      </c>
      <c r="L203" s="30" t="str">
        <f>VLOOKUP(VLOOKUP(J203,kwadranse!$B$2:$D$97,3,1),kwadranse!$D$2:$G$97,4,0)</f>
        <v>08:46 - 09:00</v>
      </c>
      <c r="M203" s="30" t="s">
        <v>309</v>
      </c>
      <c r="N203" s="30" t="s">
        <v>96</v>
      </c>
      <c r="O203" s="60">
        <v>211</v>
      </c>
      <c r="P203" s="61">
        <f>O203/VLOOKUP(N203,TABOR!$A$5:$D$20,4,0)</f>
        <v>0.39811320754716983</v>
      </c>
      <c r="Q203" s="62">
        <v>45428</v>
      </c>
      <c r="R203" s="36">
        <v>6418</v>
      </c>
      <c r="S203" s="36">
        <f>VLOOKUP(N203,TABOR!$A$5:$D$20,4,0)</f>
        <v>530</v>
      </c>
    </row>
    <row r="204" spans="1:19">
      <c r="A204" s="27" t="s">
        <v>9</v>
      </c>
      <c r="B204" s="28" t="s">
        <v>10</v>
      </c>
      <c r="C204" s="28" t="s">
        <v>144</v>
      </c>
      <c r="D204" s="29">
        <v>0.60277777777777775</v>
      </c>
      <c r="E204" s="29">
        <v>0.6069444444444444</v>
      </c>
      <c r="F204" s="30" t="s">
        <v>27</v>
      </c>
      <c r="G204" s="28">
        <v>66547</v>
      </c>
      <c r="H204" s="28" t="s">
        <v>165</v>
      </c>
      <c r="I204" s="59">
        <v>0.60277777777777775</v>
      </c>
      <c r="J204" s="59">
        <v>0.60833333333333328</v>
      </c>
      <c r="K204" s="30" t="str">
        <f t="shared" si="3"/>
        <v>14</v>
      </c>
      <c r="L204" s="30" t="str">
        <f>VLOOKUP(VLOOKUP(J204,kwadranse!$B$2:$D$97,3,1),kwadranse!$D$2:$G$97,4,0)</f>
        <v>14:31 - 14:45</v>
      </c>
      <c r="M204" s="30" t="s">
        <v>310</v>
      </c>
      <c r="N204" s="30" t="s">
        <v>98</v>
      </c>
      <c r="O204" s="60">
        <v>209</v>
      </c>
      <c r="P204" s="61">
        <f>O204/VLOOKUP(N204,TABOR!$A$5:$D$20,4,0)</f>
        <v>0.60579710144927534</v>
      </c>
      <c r="Q204" s="62">
        <v>45428</v>
      </c>
      <c r="R204" s="36">
        <v>6418</v>
      </c>
      <c r="S204" s="36">
        <f>VLOOKUP(N204,TABOR!$A$5:$D$20,4,0)</f>
        <v>345</v>
      </c>
    </row>
    <row r="205" spans="1:19">
      <c r="A205" s="27" t="s">
        <v>9</v>
      </c>
      <c r="B205" s="28" t="s">
        <v>144</v>
      </c>
      <c r="C205" s="28" t="s">
        <v>10</v>
      </c>
      <c r="D205" s="29">
        <v>0.65972222222222221</v>
      </c>
      <c r="E205" s="29">
        <v>0.66388888888888886</v>
      </c>
      <c r="F205" s="30" t="s">
        <v>27</v>
      </c>
      <c r="G205" s="28">
        <v>66584</v>
      </c>
      <c r="H205" s="28" t="s">
        <v>164</v>
      </c>
      <c r="I205" s="59">
        <v>0.66111111111111109</v>
      </c>
      <c r="J205" s="59">
        <v>0.6645833333333333</v>
      </c>
      <c r="K205" s="30" t="str">
        <f t="shared" si="3"/>
        <v>15</v>
      </c>
      <c r="L205" s="30" t="str">
        <f>VLOOKUP(VLOOKUP(J205,kwadranse!$B$2:$D$97,3,1),kwadranse!$D$2:$G$97,4,0)</f>
        <v>15:46 - 16:00</v>
      </c>
      <c r="M205" s="30" t="s">
        <v>309</v>
      </c>
      <c r="N205" s="30" t="s">
        <v>98</v>
      </c>
      <c r="O205" s="60">
        <v>98</v>
      </c>
      <c r="P205" s="61">
        <f>O205/VLOOKUP(N205,TABOR!$A$5:$D$20,4,0)</f>
        <v>0.28405797101449276</v>
      </c>
      <c r="Q205" s="62">
        <v>45428</v>
      </c>
      <c r="R205" s="36">
        <v>6418</v>
      </c>
      <c r="S205" s="36">
        <f>VLOOKUP(N205,TABOR!$A$5:$D$20,4,0)</f>
        <v>345</v>
      </c>
    </row>
    <row r="206" spans="1:19">
      <c r="A206" s="27" t="s">
        <v>9</v>
      </c>
      <c r="B206" s="28" t="s">
        <v>144</v>
      </c>
      <c r="C206" s="28" t="s">
        <v>10</v>
      </c>
      <c r="D206" s="29">
        <v>0.70625000000000004</v>
      </c>
      <c r="E206" s="29">
        <v>0.70972222222222225</v>
      </c>
      <c r="F206" s="30" t="s">
        <v>27</v>
      </c>
      <c r="G206" s="28">
        <v>66586</v>
      </c>
      <c r="H206" s="28" t="s">
        <v>163</v>
      </c>
      <c r="I206" s="59">
        <v>0.70694444444444438</v>
      </c>
      <c r="J206" s="59">
        <v>0.7104166666666667</v>
      </c>
      <c r="K206" s="30" t="str">
        <f t="shared" si="3"/>
        <v>17</v>
      </c>
      <c r="L206" s="30" t="str">
        <f>VLOOKUP(VLOOKUP(J206,kwadranse!$B$2:$D$97,3,1),kwadranse!$D$2:$G$97,4,0)</f>
        <v>17:01 - 17:15</v>
      </c>
      <c r="M206" s="30" t="s">
        <v>309</v>
      </c>
      <c r="N206" s="30" t="s">
        <v>97</v>
      </c>
      <c r="O206" s="60">
        <v>107</v>
      </c>
      <c r="P206" s="61">
        <f>O206/VLOOKUP(N206,TABOR!$A$5:$D$20,4,0)</f>
        <v>0.19851576994434136</v>
      </c>
      <c r="Q206" s="62">
        <v>45428</v>
      </c>
      <c r="R206" s="36">
        <v>6418</v>
      </c>
      <c r="S206" s="36">
        <f>VLOOKUP(N206,TABOR!$A$5:$D$20,4,0)</f>
        <v>539</v>
      </c>
    </row>
    <row r="207" spans="1:19">
      <c r="A207" s="27" t="s">
        <v>9</v>
      </c>
      <c r="B207" s="28" t="s">
        <v>142</v>
      </c>
      <c r="C207" s="28" t="s">
        <v>143</v>
      </c>
      <c r="D207" s="29">
        <v>0.72777777777777775</v>
      </c>
      <c r="E207" s="29">
        <v>0.73750000000000004</v>
      </c>
      <c r="F207" s="30" t="s">
        <v>27</v>
      </c>
      <c r="G207" s="28">
        <v>67107</v>
      </c>
      <c r="H207" s="28" t="s">
        <v>166</v>
      </c>
      <c r="I207" s="59">
        <v>0.72777777777777775</v>
      </c>
      <c r="J207" s="59">
        <v>0.73749999999999993</v>
      </c>
      <c r="K207" s="30" t="str">
        <f t="shared" si="3"/>
        <v>17</v>
      </c>
      <c r="L207" s="30" t="str">
        <f>VLOOKUP(VLOOKUP(J207,kwadranse!$B$2:$D$97,3,1),kwadranse!$D$2:$G$97,4,0)</f>
        <v>17:31 - 17:45</v>
      </c>
      <c r="M207" s="30" t="s">
        <v>310</v>
      </c>
      <c r="N207" s="30" t="s">
        <v>96</v>
      </c>
      <c r="O207" s="60">
        <v>160</v>
      </c>
      <c r="P207" s="61">
        <f>O207/VLOOKUP(N207,TABOR!$A$5:$D$20,4,0)</f>
        <v>0.30188679245283018</v>
      </c>
      <c r="Q207" s="62">
        <v>45428</v>
      </c>
      <c r="R207" s="36">
        <v>6418</v>
      </c>
      <c r="S207" s="36">
        <f>VLOOKUP(N207,TABOR!$A$5:$D$20,4,0)</f>
        <v>530</v>
      </c>
    </row>
    <row r="208" spans="1:19" ht="24">
      <c r="A208" s="27" t="s">
        <v>0</v>
      </c>
      <c r="B208" s="28" t="s">
        <v>145</v>
      </c>
      <c r="C208" s="28" t="s">
        <v>146</v>
      </c>
      <c r="D208" s="29">
        <v>0.35902777777777778</v>
      </c>
      <c r="E208" s="29">
        <v>0.36805555555555558</v>
      </c>
      <c r="F208" s="30" t="s">
        <v>26</v>
      </c>
      <c r="G208" s="28">
        <v>76108</v>
      </c>
      <c r="H208" s="28" t="s">
        <v>167</v>
      </c>
      <c r="I208" s="59">
        <v>0.35902777777777778</v>
      </c>
      <c r="J208" s="59">
        <v>0.3611111111111111</v>
      </c>
      <c r="K208" s="30" t="str">
        <f t="shared" si="3"/>
        <v>08</v>
      </c>
      <c r="L208" s="30" t="str">
        <f>VLOOKUP(VLOOKUP(J208,kwadranse!$B$2:$D$97,3,1),kwadranse!$D$2:$G$97,4,0)</f>
        <v>08:31 - 08:45</v>
      </c>
      <c r="M208" s="30" t="s">
        <v>309</v>
      </c>
      <c r="N208" s="30" t="s">
        <v>179</v>
      </c>
      <c r="O208" s="60">
        <v>295</v>
      </c>
      <c r="P208" s="61">
        <f>O208/VLOOKUP(N208,TABOR!$A$5:$D$20,4,0)</f>
        <v>0.96091205211726383</v>
      </c>
      <c r="Q208" s="62">
        <v>45428</v>
      </c>
      <c r="R208" s="36">
        <v>356</v>
      </c>
      <c r="S208" s="36">
        <f>VLOOKUP(N208,TABOR!$A$5:$D$20,4,0)</f>
        <v>307</v>
      </c>
    </row>
    <row r="209" spans="1:19">
      <c r="A209" s="27" t="s">
        <v>6</v>
      </c>
      <c r="B209" s="28" t="s">
        <v>147</v>
      </c>
      <c r="C209" s="28" t="s">
        <v>148</v>
      </c>
      <c r="D209" s="29">
        <v>0.32430555555555557</v>
      </c>
      <c r="E209" s="29">
        <v>0.32777777777777778</v>
      </c>
      <c r="F209" s="30" t="s">
        <v>27</v>
      </c>
      <c r="G209" s="28">
        <v>69201</v>
      </c>
      <c r="H209" s="28" t="s">
        <v>152</v>
      </c>
      <c r="I209" s="59">
        <v>0.32500000000000001</v>
      </c>
      <c r="J209" s="59">
        <v>0.32847222222222222</v>
      </c>
      <c r="K209" s="30" t="str">
        <f t="shared" si="3"/>
        <v>07</v>
      </c>
      <c r="L209" s="30" t="str">
        <f>VLOOKUP(VLOOKUP(J209,kwadranse!$B$2:$D$97,3,1),kwadranse!$D$2:$G$97,4,0)</f>
        <v>07:46 - 08:00</v>
      </c>
      <c r="M209" s="30" t="s">
        <v>310</v>
      </c>
      <c r="N209" s="30" t="s">
        <v>176</v>
      </c>
      <c r="O209" s="60">
        <v>79</v>
      </c>
      <c r="P209" s="61">
        <f>O209/VLOOKUP(N209,TABOR!$A$5:$D$20,4,0)</f>
        <v>0.28014184397163122</v>
      </c>
      <c r="Q209" s="62">
        <v>45428</v>
      </c>
      <c r="R209" s="36">
        <v>8118</v>
      </c>
      <c r="S209" s="36">
        <f>VLOOKUP(N209,TABOR!$A$5:$D$20,4,0)</f>
        <v>282</v>
      </c>
    </row>
    <row r="210" spans="1:19">
      <c r="A210" s="27" t="s">
        <v>6</v>
      </c>
      <c r="B210" s="28" t="s">
        <v>148</v>
      </c>
      <c r="C210" s="28" t="s">
        <v>147</v>
      </c>
      <c r="D210" s="29">
        <v>0.33124999999999999</v>
      </c>
      <c r="E210" s="29">
        <v>0.3347222222222222</v>
      </c>
      <c r="F210" s="30" t="s">
        <v>27</v>
      </c>
      <c r="G210" s="28">
        <v>69210</v>
      </c>
      <c r="H210" s="28" t="s">
        <v>153</v>
      </c>
      <c r="I210" s="59">
        <v>0.32500000000000001</v>
      </c>
      <c r="J210" s="59">
        <v>0.3354166666666667</v>
      </c>
      <c r="K210" s="30" t="str">
        <f t="shared" si="3"/>
        <v>08</v>
      </c>
      <c r="L210" s="30" t="str">
        <f>VLOOKUP(VLOOKUP(J210,kwadranse!$B$2:$D$97,3,1),kwadranse!$D$2:$G$97,4,0)</f>
        <v>08:01 - 08:15</v>
      </c>
      <c r="M210" s="30" t="s">
        <v>309</v>
      </c>
      <c r="N210" s="30" t="s">
        <v>177</v>
      </c>
      <c r="O210" s="60">
        <v>238</v>
      </c>
      <c r="P210" s="61">
        <f>O210/VLOOKUP(N210,TABOR!$A$5:$D$20,4,0)</f>
        <v>0.91538461538461535</v>
      </c>
      <c r="Q210" s="62">
        <v>45428</v>
      </c>
      <c r="R210" s="36">
        <v>8118</v>
      </c>
      <c r="S210" s="36">
        <f>VLOOKUP(N210,TABOR!$A$5:$D$20,4,0)</f>
        <v>260</v>
      </c>
    </row>
    <row r="211" spans="1:19">
      <c r="A211" s="27" t="s">
        <v>6</v>
      </c>
      <c r="B211" s="28" t="s">
        <v>147</v>
      </c>
      <c r="C211" s="28" t="s">
        <v>148</v>
      </c>
      <c r="D211" s="29">
        <v>0.66874999999999996</v>
      </c>
      <c r="E211" s="29">
        <v>0.67222222222222228</v>
      </c>
      <c r="F211" s="30" t="s">
        <v>27</v>
      </c>
      <c r="G211" s="28">
        <v>69205</v>
      </c>
      <c r="H211" s="28" t="s">
        <v>152</v>
      </c>
      <c r="I211" s="59">
        <v>0.66875000000000007</v>
      </c>
      <c r="J211" s="59">
        <v>0.67222222222222217</v>
      </c>
      <c r="K211" s="30" t="str">
        <f t="shared" si="3"/>
        <v>16</v>
      </c>
      <c r="L211" s="30" t="str">
        <f>VLOOKUP(VLOOKUP(J211,kwadranse!$B$2:$D$97,3,1),kwadranse!$D$2:$G$97,4,0)</f>
        <v>16:01 - 16:15</v>
      </c>
      <c r="M211" s="30" t="s">
        <v>310</v>
      </c>
      <c r="N211" s="30" t="s">
        <v>92</v>
      </c>
      <c r="O211" s="60">
        <v>216</v>
      </c>
      <c r="P211" s="61">
        <f>O211/VLOOKUP(N211,TABOR!$A$5:$D$20,4,0)</f>
        <v>0.70588235294117652</v>
      </c>
      <c r="Q211" s="62">
        <v>45428</v>
      </c>
      <c r="R211" s="36">
        <v>8118</v>
      </c>
      <c r="S211" s="36">
        <f>VLOOKUP(N211,TABOR!$A$5:$D$20,4,0)</f>
        <v>306</v>
      </c>
    </row>
    <row r="212" spans="1:19">
      <c r="A212" s="27" t="s">
        <v>6</v>
      </c>
      <c r="B212" s="28" t="s">
        <v>147</v>
      </c>
      <c r="C212" s="28" t="s">
        <v>149</v>
      </c>
      <c r="D212" s="29">
        <v>0.73750000000000004</v>
      </c>
      <c r="E212" s="29">
        <v>0.74513888888888891</v>
      </c>
      <c r="F212" s="30" t="s">
        <v>27</v>
      </c>
      <c r="G212" s="28">
        <v>69109</v>
      </c>
      <c r="H212" s="28" t="s">
        <v>154</v>
      </c>
      <c r="I212" s="59">
        <v>0.73749999999999993</v>
      </c>
      <c r="J212" s="59">
        <v>0.74513888888888891</v>
      </c>
      <c r="K212" s="30" t="str">
        <f t="shared" si="3"/>
        <v>17</v>
      </c>
      <c r="L212" s="30" t="str">
        <f>VLOOKUP(VLOOKUP(J212,kwadranse!$B$2:$D$97,3,1),kwadranse!$D$2:$G$97,4,0)</f>
        <v>17:46 - 18:00</v>
      </c>
      <c r="M212" s="30" t="s">
        <v>310</v>
      </c>
      <c r="N212" s="30" t="s">
        <v>97</v>
      </c>
      <c r="O212" s="60">
        <v>207</v>
      </c>
      <c r="P212" s="61">
        <f>O212/VLOOKUP(N212,TABOR!$A$5:$D$20,4,0)</f>
        <v>0.38404452690166974</v>
      </c>
      <c r="Q212" s="62">
        <v>45428</v>
      </c>
      <c r="R212" s="36">
        <v>8118</v>
      </c>
      <c r="S212" s="36">
        <f>VLOOKUP(N212,TABOR!$A$5:$D$20,4,0)</f>
        <v>539</v>
      </c>
    </row>
    <row r="213" spans="1:19">
      <c r="A213" s="27" t="s">
        <v>6</v>
      </c>
      <c r="B213" s="28" t="s">
        <v>149</v>
      </c>
      <c r="C213" s="28" t="s">
        <v>147</v>
      </c>
      <c r="D213" s="29">
        <v>0.74305555555555558</v>
      </c>
      <c r="E213" s="29">
        <v>0.75</v>
      </c>
      <c r="F213" s="30" t="s">
        <v>27</v>
      </c>
      <c r="G213" s="28">
        <v>69114</v>
      </c>
      <c r="H213" s="28" t="s">
        <v>155</v>
      </c>
      <c r="I213" s="59">
        <v>0.74305555555555547</v>
      </c>
      <c r="J213" s="59">
        <v>0.75</v>
      </c>
      <c r="K213" s="30" t="str">
        <f t="shared" si="3"/>
        <v>18</v>
      </c>
      <c r="L213" s="30" t="str">
        <f>VLOOKUP(VLOOKUP(J213,kwadranse!$B$2:$D$97,3,1),kwadranse!$D$2:$G$97,4,0)</f>
        <v>17:46 - 18:00</v>
      </c>
      <c r="M213" s="30" t="s">
        <v>309</v>
      </c>
      <c r="N213" s="30" t="s">
        <v>178</v>
      </c>
      <c r="O213" s="60">
        <v>34</v>
      </c>
      <c r="P213" s="61">
        <f>O213/VLOOKUP(N213,TABOR!$A$5:$D$20,4,0)</f>
        <v>6.3079777365491654E-2</v>
      </c>
      <c r="Q213" s="62">
        <v>45428</v>
      </c>
      <c r="R213" s="36">
        <v>8118</v>
      </c>
      <c r="S213" s="36">
        <f>VLOOKUP(N213,TABOR!$A$5:$D$20,4,0)</f>
        <v>539</v>
      </c>
    </row>
    <row r="214" spans="1:19">
      <c r="A214" s="27" t="s">
        <v>3</v>
      </c>
      <c r="B214" s="28" t="s">
        <v>5</v>
      </c>
      <c r="C214" s="28" t="s">
        <v>150</v>
      </c>
      <c r="D214" s="29">
        <v>0.25763888888888886</v>
      </c>
      <c r="E214" s="29">
        <v>0.26597222222222222</v>
      </c>
      <c r="F214" s="30" t="s">
        <v>27</v>
      </c>
      <c r="G214" s="28">
        <v>69613</v>
      </c>
      <c r="H214" s="28" t="s">
        <v>156</v>
      </c>
      <c r="I214" s="59">
        <v>0.25763888888888892</v>
      </c>
      <c r="J214" s="59">
        <v>0.26666666666666666</v>
      </c>
      <c r="K214" s="30" t="str">
        <f t="shared" si="3"/>
        <v>06</v>
      </c>
      <c r="L214" s="30" t="str">
        <f>VLOOKUP(VLOOKUP(J214,kwadranse!$B$2:$D$97,3,1),kwadranse!$D$2:$G$97,4,0)</f>
        <v>06:16 - 06:30</v>
      </c>
      <c r="M214" s="30" t="s">
        <v>310</v>
      </c>
      <c r="N214" s="30" t="s">
        <v>97</v>
      </c>
      <c r="O214" s="60">
        <v>52</v>
      </c>
      <c r="P214" s="61">
        <f>O214/VLOOKUP(N214,TABOR!$A$5:$D$20,4,0)</f>
        <v>9.6474953617810763E-2</v>
      </c>
      <c r="Q214" s="62">
        <v>45428</v>
      </c>
      <c r="R214" s="36">
        <v>6344</v>
      </c>
      <c r="S214" s="36">
        <f>VLOOKUP(N214,TABOR!$A$5:$D$20,4,0)</f>
        <v>539</v>
      </c>
    </row>
    <row r="215" spans="1:19">
      <c r="A215" s="27" t="s">
        <v>3</v>
      </c>
      <c r="B215" s="28" t="s">
        <v>150</v>
      </c>
      <c r="C215" s="28" t="s">
        <v>5</v>
      </c>
      <c r="D215" s="29">
        <v>0.58888888888888891</v>
      </c>
      <c r="E215" s="29">
        <v>0.59791666666666665</v>
      </c>
      <c r="F215" s="30" t="s">
        <v>27</v>
      </c>
      <c r="G215" s="28">
        <v>60650</v>
      </c>
      <c r="H215" s="28" t="s">
        <v>157</v>
      </c>
      <c r="I215" s="59">
        <v>0.59722222222222221</v>
      </c>
      <c r="J215" s="59">
        <v>0.59930555555555554</v>
      </c>
      <c r="K215" s="30" t="str">
        <f t="shared" si="3"/>
        <v>14</v>
      </c>
      <c r="L215" s="30" t="str">
        <f>VLOOKUP(VLOOKUP(J215,kwadranse!$B$2:$D$97,3,1),kwadranse!$D$2:$G$97,4,0)</f>
        <v>14:16 - 14:30</v>
      </c>
      <c r="M215" s="30" t="s">
        <v>309</v>
      </c>
      <c r="N215" s="30" t="s">
        <v>97</v>
      </c>
      <c r="O215" s="60">
        <v>114</v>
      </c>
      <c r="P215" s="61">
        <f>O215/VLOOKUP(N215,TABOR!$A$5:$D$20,4,0)</f>
        <v>0.21150278293135436</v>
      </c>
      <c r="Q215" s="62">
        <v>45428</v>
      </c>
      <c r="R215" s="36">
        <v>6344</v>
      </c>
      <c r="S215" s="36">
        <f>VLOOKUP(N215,TABOR!$A$5:$D$20,4,0)</f>
        <v>539</v>
      </c>
    </row>
    <row r="216" spans="1:19">
      <c r="A216" s="27" t="s">
        <v>103</v>
      </c>
      <c r="B216" s="28" t="s">
        <v>105</v>
      </c>
      <c r="C216" s="28" t="s">
        <v>151</v>
      </c>
      <c r="D216" s="29">
        <v>0.33819444444444446</v>
      </c>
      <c r="E216" s="29">
        <v>0.34166666666666667</v>
      </c>
      <c r="F216" s="30" t="s">
        <v>27</v>
      </c>
      <c r="G216" s="28">
        <v>67790</v>
      </c>
      <c r="H216" s="28" t="s">
        <v>158</v>
      </c>
      <c r="I216" s="59">
        <v>0.33819444444444446</v>
      </c>
      <c r="J216" s="59">
        <v>0.33958333333333335</v>
      </c>
      <c r="K216" s="30" t="str">
        <f t="shared" si="3"/>
        <v>08</v>
      </c>
      <c r="L216" s="30" t="str">
        <f>VLOOKUP(VLOOKUP(J216,kwadranse!$B$2:$D$97,3,1),kwadranse!$D$2:$G$97,4,0)</f>
        <v>08:01 - 08:15</v>
      </c>
      <c r="M216" s="30" t="s">
        <v>310</v>
      </c>
      <c r="N216" s="30" t="s">
        <v>96</v>
      </c>
      <c r="O216" s="60">
        <v>234</v>
      </c>
      <c r="P216" s="61">
        <f>O216/VLOOKUP(N216,TABOR!$A$5:$D$20,4,0)</f>
        <v>0.44150943396226416</v>
      </c>
      <c r="Q216" s="62">
        <v>45428</v>
      </c>
      <c r="R216" s="36">
        <v>8187</v>
      </c>
      <c r="S216" s="36">
        <f>VLOOKUP(N216,TABOR!$A$5:$D$20,4,0)</f>
        <v>530</v>
      </c>
    </row>
    <row r="217" spans="1:19">
      <c r="A217" s="27" t="s">
        <v>103</v>
      </c>
      <c r="B217" s="28" t="s">
        <v>104</v>
      </c>
      <c r="C217" s="28" t="s">
        <v>105</v>
      </c>
      <c r="D217" s="29">
        <v>0.35208333333333336</v>
      </c>
      <c r="E217" s="29">
        <v>0.35416666666666669</v>
      </c>
      <c r="F217" s="30" t="s">
        <v>27</v>
      </c>
      <c r="G217" s="28">
        <v>69715</v>
      </c>
      <c r="H217" s="28" t="s">
        <v>195</v>
      </c>
      <c r="I217" s="59">
        <v>0.3527777777777778</v>
      </c>
      <c r="J217" s="59">
        <v>0.35486111111111113</v>
      </c>
      <c r="K217" s="30" t="str">
        <f t="shared" si="3"/>
        <v>08</v>
      </c>
      <c r="L217" s="30" t="str">
        <f>VLOOKUP(VLOOKUP(J217,kwadranse!$B$2:$D$97,3,1),kwadranse!$D$2:$G$97,4,0)</f>
        <v>08:16 - 08:30</v>
      </c>
      <c r="M217" s="30" t="s">
        <v>309</v>
      </c>
      <c r="N217" s="30" t="s">
        <v>96</v>
      </c>
      <c r="O217" s="60">
        <v>117</v>
      </c>
      <c r="P217" s="61">
        <f>O217/VLOOKUP(N217,TABOR!$A$5:$D$20,4,0)</f>
        <v>0.22075471698113208</v>
      </c>
      <c r="Q217" s="62">
        <v>45428</v>
      </c>
      <c r="R217" s="36">
        <v>8187</v>
      </c>
      <c r="S217" s="36">
        <f>VLOOKUP(N217,TABOR!$A$5:$D$20,4,0)</f>
        <v>530</v>
      </c>
    </row>
    <row r="218" spans="1:19">
      <c r="A218" s="27" t="s">
        <v>103</v>
      </c>
      <c r="B218" s="28" t="s">
        <v>105</v>
      </c>
      <c r="C218" s="28" t="s">
        <v>104</v>
      </c>
      <c r="D218" s="29">
        <v>0.37430555555555556</v>
      </c>
      <c r="E218" s="29">
        <v>0.37638888888888888</v>
      </c>
      <c r="F218" s="30" t="s">
        <v>26</v>
      </c>
      <c r="G218" s="28">
        <v>67523</v>
      </c>
      <c r="H218" s="28" t="s">
        <v>127</v>
      </c>
      <c r="I218" s="59">
        <v>0.37430555555555556</v>
      </c>
      <c r="J218" s="59">
        <v>0.37638888888888888</v>
      </c>
      <c r="K218" s="30" t="str">
        <f t="shared" si="3"/>
        <v>09</v>
      </c>
      <c r="L218" s="30" t="str">
        <f>VLOOKUP(VLOOKUP(J218,kwadranse!$B$2:$D$97,3,1),kwadranse!$D$2:$G$97,4,0)</f>
        <v>09:01 - 09:15</v>
      </c>
      <c r="M218" s="30" t="s">
        <v>310</v>
      </c>
      <c r="N218" s="30" t="s">
        <v>95</v>
      </c>
      <c r="O218" s="60">
        <v>53</v>
      </c>
      <c r="P218" s="61">
        <f>O218/VLOOKUP(N218,TABOR!$A$5:$D$20,4,0)</f>
        <v>0.12268518518518519</v>
      </c>
      <c r="Q218" s="62">
        <v>45427</v>
      </c>
      <c r="R218" s="36">
        <v>8187</v>
      </c>
      <c r="S218" s="36">
        <f>VLOOKUP(N218,TABOR!$A$5:$D$20,4,0)</f>
        <v>432</v>
      </c>
    </row>
    <row r="219" spans="1:19">
      <c r="A219" s="27" t="s">
        <v>0</v>
      </c>
      <c r="B219" s="28" t="s">
        <v>1</v>
      </c>
      <c r="C219" s="28" t="s">
        <v>2</v>
      </c>
      <c r="D219" s="29">
        <v>0.71458333333333335</v>
      </c>
      <c r="E219" s="29">
        <v>0.71666666666666667</v>
      </c>
      <c r="F219" s="30" t="s">
        <v>26</v>
      </c>
      <c r="G219" s="28">
        <v>66364</v>
      </c>
      <c r="H219" s="28" t="s">
        <v>196</v>
      </c>
      <c r="I219" s="59">
        <v>0.71597222222222223</v>
      </c>
      <c r="J219" s="59">
        <v>0.71805555555555556</v>
      </c>
      <c r="K219" s="30" t="str">
        <f t="shared" si="3"/>
        <v>17</v>
      </c>
      <c r="L219" s="30" t="str">
        <f>VLOOKUP(VLOOKUP(J219,kwadranse!$B$2:$D$97,3,1),kwadranse!$D$2:$G$97,4,0)</f>
        <v>17:01 - 17:15</v>
      </c>
      <c r="M219" s="30" t="s">
        <v>309</v>
      </c>
      <c r="N219" s="30" t="s">
        <v>95</v>
      </c>
      <c r="O219" s="60">
        <v>83</v>
      </c>
      <c r="P219" s="61">
        <f>O219/VLOOKUP(N219,TABOR!$A$5:$D$20,4,0)</f>
        <v>0.19212962962962962</v>
      </c>
      <c r="Q219" s="62">
        <v>45426</v>
      </c>
      <c r="R219" s="36">
        <v>356</v>
      </c>
      <c r="S219" s="36">
        <f>VLOOKUP(N219,TABOR!$A$5:$D$20,4,0)</f>
        <v>432</v>
      </c>
    </row>
    <row r="220" spans="1:19" ht="27" customHeight="1">
      <c r="A220" s="27" t="s">
        <v>0</v>
      </c>
      <c r="B220" s="28" t="s">
        <v>2</v>
      </c>
      <c r="C220" s="28" t="s">
        <v>1</v>
      </c>
      <c r="D220" s="29">
        <v>0.68194444444444446</v>
      </c>
      <c r="E220" s="29">
        <v>0.68333333333333335</v>
      </c>
      <c r="F220" s="30" t="s">
        <v>27</v>
      </c>
      <c r="G220" s="28">
        <v>60657</v>
      </c>
      <c r="H220" s="28" t="s">
        <v>50</v>
      </c>
      <c r="I220" s="59">
        <v>0.68263888888888891</v>
      </c>
      <c r="J220" s="59">
        <v>0.68402777777777779</v>
      </c>
      <c r="K220" s="30" t="str">
        <f t="shared" si="3"/>
        <v>16</v>
      </c>
      <c r="L220" s="30" t="str">
        <f>VLOOKUP(VLOOKUP(J220,kwadranse!$B$2:$D$97,3,1),kwadranse!$D$2:$G$97,4,0)</f>
        <v>16:16 - 16:30</v>
      </c>
      <c r="M220" s="30" t="s">
        <v>310</v>
      </c>
      <c r="N220" s="30" t="s">
        <v>94</v>
      </c>
      <c r="O220" s="60">
        <v>242</v>
      </c>
      <c r="P220" s="61">
        <f>O220/VLOOKUP(N220,TABOR!$A$5:$D$20,4,0)</f>
        <v>0.52838427947598254</v>
      </c>
      <c r="Q220" s="62">
        <v>45426</v>
      </c>
      <c r="R220" s="36">
        <v>356</v>
      </c>
      <c r="S220" s="36">
        <f>VLOOKUP(N220,TABOR!$A$5:$D$20,4,0)</f>
        <v>458</v>
      </c>
    </row>
    <row r="221" spans="1:19">
      <c r="A221" s="27" t="s">
        <v>106</v>
      </c>
      <c r="B221" s="28" t="s">
        <v>108</v>
      </c>
      <c r="C221" s="28" t="s">
        <v>107</v>
      </c>
      <c r="D221" s="29">
        <v>0.64236111111111116</v>
      </c>
      <c r="E221" s="29">
        <v>0.64513888888888893</v>
      </c>
      <c r="F221" s="30" t="s">
        <v>26</v>
      </c>
      <c r="G221" s="28">
        <v>64412</v>
      </c>
      <c r="H221" s="28" t="s">
        <v>132</v>
      </c>
      <c r="I221" s="59">
        <v>0.64375000000000004</v>
      </c>
      <c r="J221" s="59">
        <v>0.64652777777777781</v>
      </c>
      <c r="K221" s="30" t="str">
        <f t="shared" si="3"/>
        <v>15</v>
      </c>
      <c r="L221" s="30" t="str">
        <f>VLOOKUP(VLOOKUP(J221,kwadranse!$B$2:$D$97,3,1),kwadranse!$D$2:$G$97,4,0)</f>
        <v>15:31 - 15:45</v>
      </c>
      <c r="M221" s="30" t="s">
        <v>310</v>
      </c>
      <c r="N221" s="30" t="s">
        <v>95</v>
      </c>
      <c r="O221" s="60">
        <v>240</v>
      </c>
      <c r="P221" s="61">
        <f>O221/VLOOKUP(N221,TABOR!$A$5:$D$20,4,0)</f>
        <v>0.55555555555555558</v>
      </c>
      <c r="Q221" s="62">
        <v>45427</v>
      </c>
      <c r="R221" s="36">
        <v>6008</v>
      </c>
      <c r="S221" s="36">
        <f>VLOOKUP(N221,TABOR!$A$5:$D$20,4,0)</f>
        <v>432</v>
      </c>
    </row>
    <row r="222" spans="1:19">
      <c r="A222" s="27" t="s">
        <v>9</v>
      </c>
      <c r="B222" s="28" t="s">
        <v>11</v>
      </c>
      <c r="C222" s="28" t="s">
        <v>10</v>
      </c>
      <c r="D222" s="29">
        <v>0.2673611111111111</v>
      </c>
      <c r="E222" s="29">
        <v>0.27152777777777776</v>
      </c>
      <c r="F222" s="30" t="s">
        <v>27</v>
      </c>
      <c r="G222" s="28">
        <v>69504</v>
      </c>
      <c r="H222" s="28" t="s">
        <v>66</v>
      </c>
      <c r="I222" s="59">
        <v>0.2673611111111111</v>
      </c>
      <c r="J222" s="59">
        <v>0.27152777777777776</v>
      </c>
      <c r="K222" s="30" t="str">
        <f t="shared" si="3"/>
        <v>06</v>
      </c>
      <c r="L222" s="30" t="str">
        <f>VLOOKUP(VLOOKUP(J222,kwadranse!$B$2:$D$97,3,1),kwadranse!$D$2:$G$97,4,0)</f>
        <v>06:31 - 06:45</v>
      </c>
      <c r="M222" s="30" t="s">
        <v>309</v>
      </c>
      <c r="N222" s="30" t="s">
        <v>96</v>
      </c>
      <c r="O222" s="60">
        <v>197</v>
      </c>
      <c r="P222" s="61">
        <f>O222/VLOOKUP(N222,TABOR!$A$5:$D$20,4,0)</f>
        <v>0.37169811320754714</v>
      </c>
      <c r="Q222" s="62">
        <v>45426</v>
      </c>
      <c r="R222" s="36">
        <v>6418</v>
      </c>
      <c r="S222" s="36">
        <f>VLOOKUP(N222,TABOR!$A$5:$D$20,4,0)</f>
        <v>530</v>
      </c>
    </row>
  </sheetData>
  <autoFilter ref="A4:S4"/>
  <mergeCells count="1">
    <mergeCell ref="A1:C1"/>
  </mergeCells>
  <phoneticPr fontId="1" type="noConversion"/>
  <hyperlinks>
    <hyperlink ref="A1" location="'SPIS TREŚCI'!A1" display="POWRÓT DO SPISU TREŚCI"/>
    <hyperlink ref="A1:C1" location="'SPIS TREŚCI'!A1" display="POWRÓT DO SPISU TREŚCI"/>
  </hyperlinks>
  <pageMargins left="0.7" right="0.7" top="0.75" bottom="0.75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="115" zoomScaleNormal="115" workbookViewId="0">
      <selection activeCell="A2" sqref="A2"/>
    </sheetView>
  </sheetViews>
  <sheetFormatPr defaultRowHeight="12"/>
  <cols>
    <col min="1" max="1" width="27.875" style="22" bestFit="1" customWidth="1"/>
    <col min="2" max="16384" width="9" style="22"/>
  </cols>
  <sheetData>
    <row r="1" spans="1:9">
      <c r="A1" s="74" t="s">
        <v>394</v>
      </c>
      <c r="B1" s="74"/>
      <c r="C1" s="74"/>
    </row>
    <row r="3" spans="1:9">
      <c r="A3" s="22" t="s">
        <v>343</v>
      </c>
    </row>
    <row r="4" spans="1:9">
      <c r="A4" s="34" t="s">
        <v>190</v>
      </c>
      <c r="B4" s="34" t="s">
        <v>191</v>
      </c>
      <c r="C4" s="34" t="s">
        <v>192</v>
      </c>
      <c r="D4" s="34" t="s">
        <v>193</v>
      </c>
    </row>
    <row r="5" spans="1:9">
      <c r="A5" s="24" t="s">
        <v>188</v>
      </c>
      <c r="B5" s="24">
        <f>2*232</f>
        <v>464</v>
      </c>
      <c r="C5" s="24">
        <f>2*352</f>
        <v>704</v>
      </c>
      <c r="D5" s="24">
        <f>B5+C5</f>
        <v>1168</v>
      </c>
      <c r="I5" s="23"/>
    </row>
    <row r="6" spans="1:9">
      <c r="A6" s="24" t="s">
        <v>171</v>
      </c>
      <c r="B6" s="24">
        <v>396</v>
      </c>
      <c r="C6" s="24">
        <v>468</v>
      </c>
      <c r="D6" s="24">
        <f t="shared" ref="D6:D20" si="0">B6+C6</f>
        <v>864</v>
      </c>
    </row>
    <row r="7" spans="1:9">
      <c r="A7" s="24" t="s">
        <v>173</v>
      </c>
      <c r="B7" s="24">
        <v>202</v>
      </c>
      <c r="C7" s="24">
        <v>256</v>
      </c>
      <c r="D7" s="24">
        <f t="shared" si="0"/>
        <v>458</v>
      </c>
    </row>
    <row r="8" spans="1:9">
      <c r="A8" s="24" t="s">
        <v>182</v>
      </c>
      <c r="B8" s="24">
        <v>165</v>
      </c>
      <c r="C8" s="24">
        <v>180</v>
      </c>
      <c r="D8" s="24">
        <f t="shared" si="0"/>
        <v>345</v>
      </c>
    </row>
    <row r="9" spans="1:9">
      <c r="A9" s="24" t="s">
        <v>98</v>
      </c>
      <c r="B9" s="24">
        <v>165</v>
      </c>
      <c r="C9" s="24">
        <v>180</v>
      </c>
      <c r="D9" s="24">
        <f t="shared" si="0"/>
        <v>345</v>
      </c>
    </row>
    <row r="10" spans="1:9">
      <c r="A10" s="24" t="s">
        <v>92</v>
      </c>
      <c r="B10" s="24">
        <v>156</v>
      </c>
      <c r="C10" s="24">
        <v>150</v>
      </c>
      <c r="D10" s="24">
        <f t="shared" si="0"/>
        <v>306</v>
      </c>
    </row>
    <row r="11" spans="1:9">
      <c r="A11" s="24" t="s">
        <v>174</v>
      </c>
      <c r="B11" s="24">
        <v>259</v>
      </c>
      <c r="C11" s="24">
        <v>280</v>
      </c>
      <c r="D11" s="24">
        <f t="shared" si="0"/>
        <v>539</v>
      </c>
    </row>
    <row r="12" spans="1:9">
      <c r="A12" s="24" t="s">
        <v>178</v>
      </c>
      <c r="B12" s="24">
        <v>259</v>
      </c>
      <c r="C12" s="24">
        <v>280</v>
      </c>
      <c r="D12" s="24">
        <f t="shared" si="0"/>
        <v>539</v>
      </c>
    </row>
    <row r="13" spans="1:9">
      <c r="A13" s="24" t="s">
        <v>96</v>
      </c>
      <c r="B13" s="24">
        <v>250</v>
      </c>
      <c r="C13" s="24">
        <v>280</v>
      </c>
      <c r="D13" s="24">
        <f t="shared" si="0"/>
        <v>530</v>
      </c>
    </row>
    <row r="14" spans="1:9">
      <c r="A14" s="24" t="s">
        <v>180</v>
      </c>
      <c r="B14" s="24">
        <v>232</v>
      </c>
      <c r="C14" s="24">
        <v>352</v>
      </c>
      <c r="D14" s="24">
        <f t="shared" si="0"/>
        <v>584</v>
      </c>
    </row>
    <row r="15" spans="1:9">
      <c r="A15" s="24" t="s">
        <v>95</v>
      </c>
      <c r="B15" s="24">
        <v>198</v>
      </c>
      <c r="C15" s="24">
        <v>234</v>
      </c>
      <c r="D15" s="24">
        <f t="shared" si="0"/>
        <v>432</v>
      </c>
    </row>
    <row r="16" spans="1:9">
      <c r="A16" s="24" t="s">
        <v>99</v>
      </c>
      <c r="B16" s="24">
        <v>178</v>
      </c>
      <c r="C16" s="24">
        <v>234</v>
      </c>
      <c r="D16" s="24">
        <f t="shared" si="0"/>
        <v>412</v>
      </c>
    </row>
    <row r="17" spans="1:4">
      <c r="A17" s="24" t="s">
        <v>181</v>
      </c>
      <c r="B17" s="24">
        <v>182</v>
      </c>
      <c r="C17" s="24">
        <v>234</v>
      </c>
      <c r="D17" s="24">
        <f t="shared" si="0"/>
        <v>416</v>
      </c>
    </row>
    <row r="18" spans="1:4">
      <c r="A18" s="24" t="s">
        <v>93</v>
      </c>
      <c r="B18" s="24">
        <v>132</v>
      </c>
      <c r="C18" s="24">
        <v>150</v>
      </c>
      <c r="D18" s="24">
        <f t="shared" si="0"/>
        <v>282</v>
      </c>
    </row>
    <row r="19" spans="1:4">
      <c r="A19" s="24" t="s">
        <v>91</v>
      </c>
      <c r="B19" s="24">
        <v>124</v>
      </c>
      <c r="C19" s="24">
        <v>136</v>
      </c>
      <c r="D19" s="24">
        <f t="shared" si="0"/>
        <v>260</v>
      </c>
    </row>
    <row r="20" spans="1:4">
      <c r="A20" s="24" t="s">
        <v>179</v>
      </c>
      <c r="B20" s="24">
        <v>307</v>
      </c>
      <c r="C20" s="24"/>
      <c r="D20" s="24">
        <f t="shared" si="0"/>
        <v>307</v>
      </c>
    </row>
  </sheetData>
  <autoFilter ref="A4:D20">
    <sortState ref="A5:D20">
      <sortCondition ref="A4:A20"/>
    </sortState>
  </autoFilter>
  <mergeCells count="1">
    <mergeCell ref="A1:C1"/>
  </mergeCells>
  <hyperlinks>
    <hyperlink ref="A1" location="'SPIS TREŚCI'!A1" display="POWRÓT DO SPISU TREŚCI"/>
    <hyperlink ref="A1:C1" location="'SPIS TREŚCI'!A1" display="POWRÓT DO SPISU TREŚCI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2"/>
  <sheetViews>
    <sheetView zoomScale="85" zoomScaleNormal="85" workbookViewId="0">
      <selection activeCell="A2" sqref="A2"/>
    </sheetView>
  </sheetViews>
  <sheetFormatPr defaultRowHeight="14.25"/>
  <cols>
    <col min="1" max="1" width="13.5" customWidth="1"/>
    <col min="2" max="3" width="13.75" customWidth="1"/>
    <col min="4" max="4" width="12.75" customWidth="1"/>
    <col min="6" max="6" width="10" bestFit="1" customWidth="1"/>
    <col min="12" max="12" width="10.375" customWidth="1"/>
    <col min="21" max="21" width="10.375" customWidth="1"/>
    <col min="30" max="30" width="13.125" customWidth="1"/>
    <col min="33" max="33" width="13.625" customWidth="1"/>
    <col min="35" max="35" width="10.125" customWidth="1"/>
    <col min="36" max="36" width="10.875" customWidth="1"/>
  </cols>
  <sheetData>
    <row r="1" spans="1:34">
      <c r="A1" s="74" t="s">
        <v>394</v>
      </c>
      <c r="B1" s="74"/>
      <c r="C1" s="74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</row>
    <row r="2" spans="1:34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</row>
    <row r="3" spans="1:34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</row>
    <row r="4" spans="1:34" ht="21">
      <c r="A4" s="79" t="s">
        <v>316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</row>
    <row r="5" spans="1:34">
      <c r="A5" s="81"/>
      <c r="B5" s="78" t="s">
        <v>0</v>
      </c>
      <c r="C5" s="76"/>
      <c r="D5" s="77"/>
      <c r="E5" s="78" t="s">
        <v>100</v>
      </c>
      <c r="F5" s="77"/>
      <c r="G5" s="78" t="s">
        <v>103</v>
      </c>
      <c r="H5" s="76"/>
      <c r="I5" s="77"/>
      <c r="J5" s="78" t="s">
        <v>106</v>
      </c>
      <c r="K5" s="77"/>
      <c r="L5" s="78" t="s">
        <v>109</v>
      </c>
      <c r="M5" s="77"/>
      <c r="N5" s="78" t="s">
        <v>3</v>
      </c>
      <c r="O5" s="76"/>
      <c r="P5" s="77"/>
      <c r="Q5" s="78" t="s">
        <v>6</v>
      </c>
      <c r="R5" s="76"/>
      <c r="S5" s="76"/>
      <c r="T5" s="76"/>
      <c r="U5" s="77"/>
      <c r="V5" s="78" t="s">
        <v>9</v>
      </c>
      <c r="W5" s="76"/>
      <c r="X5" s="76"/>
      <c r="Y5" s="76"/>
      <c r="Z5" s="77"/>
      <c r="AA5" s="78" t="s">
        <v>12</v>
      </c>
      <c r="AB5" s="77"/>
      <c r="AC5" s="78" t="s">
        <v>111</v>
      </c>
      <c r="AD5" s="77"/>
      <c r="AE5" s="78" t="s">
        <v>15</v>
      </c>
      <c r="AF5" s="76"/>
      <c r="AG5" s="76"/>
      <c r="AH5" s="77"/>
    </row>
    <row r="6" spans="1:34" ht="36">
      <c r="A6" s="82"/>
      <c r="B6" s="34" t="s">
        <v>2</v>
      </c>
      <c r="C6" s="34" t="s">
        <v>1</v>
      </c>
      <c r="D6" s="34" t="s">
        <v>146</v>
      </c>
      <c r="E6" s="34" t="s">
        <v>101</v>
      </c>
      <c r="F6" s="34" t="s">
        <v>102</v>
      </c>
      <c r="G6" s="34" t="s">
        <v>105</v>
      </c>
      <c r="H6" s="34" t="s">
        <v>104</v>
      </c>
      <c r="I6" s="34" t="s">
        <v>151</v>
      </c>
      <c r="J6" s="34" t="s">
        <v>108</v>
      </c>
      <c r="K6" s="34" t="s">
        <v>107</v>
      </c>
      <c r="L6" s="34" t="s">
        <v>108</v>
      </c>
      <c r="M6" s="34" t="s">
        <v>110</v>
      </c>
      <c r="N6" s="34" t="s">
        <v>5</v>
      </c>
      <c r="O6" s="34" t="s">
        <v>4</v>
      </c>
      <c r="P6" s="34" t="s">
        <v>150</v>
      </c>
      <c r="Q6" s="34" t="s">
        <v>7</v>
      </c>
      <c r="R6" s="34" t="s">
        <v>8</v>
      </c>
      <c r="S6" s="34" t="s">
        <v>148</v>
      </c>
      <c r="T6" s="34" t="s">
        <v>147</v>
      </c>
      <c r="U6" s="34" t="s">
        <v>149</v>
      </c>
      <c r="V6" s="34" t="s">
        <v>10</v>
      </c>
      <c r="W6" s="34" t="s">
        <v>11</v>
      </c>
      <c r="X6" s="34" t="s">
        <v>142</v>
      </c>
      <c r="Y6" s="34" t="s">
        <v>144</v>
      </c>
      <c r="Z6" s="34" t="s">
        <v>143</v>
      </c>
      <c r="AA6" s="34" t="s">
        <v>13</v>
      </c>
      <c r="AB6" s="34" t="s">
        <v>14</v>
      </c>
      <c r="AC6" s="34" t="s">
        <v>113</v>
      </c>
      <c r="AD6" s="34" t="s">
        <v>112</v>
      </c>
      <c r="AE6" s="34" t="s">
        <v>17</v>
      </c>
      <c r="AF6" s="34" t="s">
        <v>16</v>
      </c>
      <c r="AG6" s="34" t="s">
        <v>296</v>
      </c>
      <c r="AH6" s="34" t="s">
        <v>297</v>
      </c>
    </row>
    <row r="7" spans="1:34">
      <c r="A7" s="34" t="s">
        <v>198</v>
      </c>
      <c r="B7" s="36">
        <f>SUMIFS('DANE SUROWE'!$O$5:$O$222,'DANE SUROWE'!$A$5:$A$222,$B$5,'DANE SUROWE'!$C$5:$C$222,B$6,'DANE SUROWE'!$L$5:$L$222,$A7)</f>
        <v>0</v>
      </c>
      <c r="C7" s="36">
        <f>SUMIFS('DANE SUROWE'!$O$5:$O$222,'DANE SUROWE'!$A$5:$A$222,$B$5,'DANE SUROWE'!$C$5:$C$222,C$6,'DANE SUROWE'!$L$5:$L$222,$A7)</f>
        <v>0</v>
      </c>
      <c r="D7" s="36">
        <f>SUMIFS('DANE SUROWE'!$O$5:$O$222,'DANE SUROWE'!$A$5:$A$222,$B$5,'DANE SUROWE'!$C$5:$C$222,D$6,'DANE SUROWE'!$L$5:$L$222,$A7)</f>
        <v>0</v>
      </c>
      <c r="E7" s="36">
        <f>SUMIFS('DANE SUROWE'!$O$5:$O$222,'DANE SUROWE'!$A$5:$A$222,$E$5,'DANE SUROWE'!$C$5:$C$222,E$6,'DANE SUROWE'!$L$5:$L$222,$A7)</f>
        <v>0</v>
      </c>
      <c r="F7" s="36">
        <f>SUMIFS('DANE SUROWE'!$O$5:$O$222,'DANE SUROWE'!$A$5:$A$222,$E$5,'DANE SUROWE'!$C$5:$C$222,F$6,'DANE SUROWE'!$L$5:$L$222,$A7)</f>
        <v>0</v>
      </c>
      <c r="G7" s="36">
        <f>SUMIFS('DANE SUROWE'!$O$5:$O$222,'DANE SUROWE'!$A$5:$A$222,$G$5,'DANE SUROWE'!$C$5:$C$222,G$6,'DANE SUROWE'!$L$5:$L$222,$A7)</f>
        <v>0</v>
      </c>
      <c r="H7" s="36">
        <f>SUMIFS('DANE SUROWE'!$O$5:$O$222,'DANE SUROWE'!$A$5:$A$222,$G$5,'DANE SUROWE'!$C$5:$C$222,H$6,'DANE SUROWE'!$L$5:$L$222,$A7)</f>
        <v>0</v>
      </c>
      <c r="I7" s="36">
        <f>SUMIFS('DANE SUROWE'!$O$5:$O$222,'DANE SUROWE'!$A$5:$A$222,$G$5,'DANE SUROWE'!$C$5:$C$222,I$6,'DANE SUROWE'!$L$5:$L$222,$A7)</f>
        <v>0</v>
      </c>
      <c r="J7" s="36">
        <f>SUMIFS('DANE SUROWE'!$O$5:$O$222,'DANE SUROWE'!$A$5:$A$222,$J$5,'DANE SUROWE'!$C$5:$C$222,J$6,'DANE SUROWE'!$L$5:$L$222,$A7)</f>
        <v>0</v>
      </c>
      <c r="K7" s="36">
        <f>SUMIFS('DANE SUROWE'!$O$5:$O$222,'DANE SUROWE'!$A$5:$A$222,$J$5,'DANE SUROWE'!$C$5:$C$222,K$6,'DANE SUROWE'!$L$5:$L$222,$A7)</f>
        <v>0</v>
      </c>
      <c r="L7" s="36">
        <f>SUMIFS('DANE SUROWE'!$O$5:$O$222,'DANE SUROWE'!$A$5:$A$222,$L$5,'DANE SUROWE'!$C$5:$C$222,L$6,'DANE SUROWE'!$L$5:$L$222,$A7)</f>
        <v>0</v>
      </c>
      <c r="M7" s="36">
        <f>SUMIFS('DANE SUROWE'!$O$5:$O$222,'DANE SUROWE'!$A$5:$A$222,$L$5,'DANE SUROWE'!$C$5:$C$222,M$6,'DANE SUROWE'!$L$5:$L$222,$A7)</f>
        <v>0</v>
      </c>
      <c r="N7" s="36">
        <f>SUMIFS('DANE SUROWE'!$O$5:$O$222,'DANE SUROWE'!$A$5:$A$222,$N$5,'DANE SUROWE'!$C$5:$C$222,N$6,'DANE SUROWE'!$L$5:$L$222,$A7)</f>
        <v>0</v>
      </c>
      <c r="O7" s="36">
        <f>SUMIFS('DANE SUROWE'!$O$5:$O$222,'DANE SUROWE'!$A$5:$A$222,$N$5,'DANE SUROWE'!$C$5:$C$222,O$6,'DANE SUROWE'!$L$5:$L$222,$A7)</f>
        <v>0</v>
      </c>
      <c r="P7" s="36">
        <f>SUMIFS('DANE SUROWE'!$O$5:$O$222,'DANE SUROWE'!$A$5:$A$222,$N$5,'DANE SUROWE'!$C$5:$C$222,P$6,'DANE SUROWE'!$L$5:$L$222,$A7)</f>
        <v>0</v>
      </c>
      <c r="Q7" s="36">
        <f>SUMIFS('DANE SUROWE'!$O$5:$O$222,'DANE SUROWE'!$A$5:$A$222,$Q$5,'DANE SUROWE'!$C$5:$C$222,Q$6,'DANE SUROWE'!$L$5:$L$222,$A7)</f>
        <v>0</v>
      </c>
      <c r="R7" s="36">
        <f>SUMIFS('DANE SUROWE'!$O$5:$O$222,'DANE SUROWE'!$A$5:$A$222,$Q$5,'DANE SUROWE'!$C$5:$C$222,R$6,'DANE SUROWE'!$L$5:$L$222,$A7)</f>
        <v>0</v>
      </c>
      <c r="S7" s="36">
        <f>SUMIFS('DANE SUROWE'!$O$5:$O$222,'DANE SUROWE'!$A$5:$A$222,$Q$5,'DANE SUROWE'!$C$5:$C$222,S$6,'DANE SUROWE'!$L$5:$L$222,$A7)</f>
        <v>0</v>
      </c>
      <c r="T7" s="36">
        <f>SUMIFS('DANE SUROWE'!$O$5:$O$222,'DANE SUROWE'!$A$5:$A$222,$Q$5,'DANE SUROWE'!$C$5:$C$222,T$6,'DANE SUROWE'!$L$5:$L$222,$A7)</f>
        <v>0</v>
      </c>
      <c r="U7" s="36">
        <f>SUMIFS('DANE SUROWE'!$O$5:$O$222,'DANE SUROWE'!$A$5:$A$222,$Q$5,'DANE SUROWE'!$C$5:$C$222,U$6,'DANE SUROWE'!$L$5:$L$222,$A7)</f>
        <v>0</v>
      </c>
      <c r="V7" s="36">
        <f>SUMIFS('DANE SUROWE'!$O$5:$O$222,'DANE SUROWE'!$A$5:$A$222,$V$5,'DANE SUROWE'!$C$5:$C$222,V$6,'DANE SUROWE'!$L$5:$L$222,$A7)</f>
        <v>0</v>
      </c>
      <c r="W7" s="36">
        <f>SUMIFS('DANE SUROWE'!$O$5:$O$222,'DANE SUROWE'!$A$5:$A$222,$V$5,'DANE SUROWE'!$C$5:$C$222,W$6,'DANE SUROWE'!$L$5:$L$222,$A7)</f>
        <v>0</v>
      </c>
      <c r="X7" s="36">
        <f>SUMIFS('DANE SUROWE'!$O$5:$O$222,'DANE SUROWE'!$A$5:$A$222,$V$5,'DANE SUROWE'!$C$5:$C$222,X$6,'DANE SUROWE'!$L$5:$L$222,$A7)</f>
        <v>0</v>
      </c>
      <c r="Y7" s="36">
        <f>SUMIFS('DANE SUROWE'!$O$5:$O$222,'DANE SUROWE'!$A$5:$A$222,$V$5,'DANE SUROWE'!$C$5:$C$222,Y$6,'DANE SUROWE'!$L$5:$L$222,$A7)</f>
        <v>0</v>
      </c>
      <c r="Z7" s="36">
        <f>SUMIFS('DANE SUROWE'!$O$5:$O$222,'DANE SUROWE'!$A$5:$A$222,$V$5,'DANE SUROWE'!$C$5:$C$222,Z$6,'DANE SUROWE'!$L$5:$L$222,$A7)</f>
        <v>0</v>
      </c>
      <c r="AA7" s="36">
        <f>SUMIFS('DANE SUROWE'!$O$5:$O$222,'DANE SUROWE'!$A$5:$A$222,$AA$5,'DANE SUROWE'!$C$5:$C$222,AA$6,'DANE SUROWE'!$L$5:$L$222,$A7)</f>
        <v>0</v>
      </c>
      <c r="AB7" s="36">
        <f>SUMIFS('DANE SUROWE'!$O$5:$O$222,'DANE SUROWE'!$A$5:$A$222,$AA$5,'DANE SUROWE'!$C$5:$C$222,AB$6,'DANE SUROWE'!$L$5:$L$222,$A7)</f>
        <v>0</v>
      </c>
      <c r="AC7" s="36">
        <f>SUMIFS('DANE SUROWE'!$O$5:$O$222,'DANE SUROWE'!$A$5:$A$222,$AC$5,'DANE SUROWE'!$C$5:$C$222,AC$6,'DANE SUROWE'!$L$5:$L$222,$A7)</f>
        <v>0</v>
      </c>
      <c r="AD7" s="36">
        <f>SUMIFS('DANE SUROWE'!$O$5:$O$222,'DANE SUROWE'!$A$5:$A$222,$AC$5,'DANE SUROWE'!$C$5:$C$222,AD$6,'DANE SUROWE'!$L$5:$L$222,$A7)</f>
        <v>0</v>
      </c>
      <c r="AE7" s="36">
        <f>SUMIFS('DANE SUROWE'!$O$5:$O$222,'DANE SUROWE'!$A$5:$A$222,$AE$5,'DANE SUROWE'!$C$5:$C$222,AE$6,'DANE SUROWE'!$L$5:$L$222,$A7)</f>
        <v>0</v>
      </c>
      <c r="AF7" s="36">
        <f>SUMIFS('DANE SUROWE'!$O$5:$O$222,'DANE SUROWE'!$A$5:$A$222,$AE$5,'DANE SUROWE'!$C$5:$C$222,AF$6,'DANE SUROWE'!$L$5:$L$222,$A7)</f>
        <v>0</v>
      </c>
      <c r="AG7" s="36">
        <f t="shared" ref="AG7:AG38" si="0">SUM(B7:AF7)</f>
        <v>0</v>
      </c>
      <c r="AH7" s="36">
        <f t="shared" ref="AH7:AH38" si="1">SUM(AG7:AG10)</f>
        <v>0</v>
      </c>
    </row>
    <row r="8" spans="1:34">
      <c r="A8" s="34" t="s">
        <v>199</v>
      </c>
      <c r="B8" s="36">
        <f>SUMIFS('DANE SUROWE'!$O$5:$O$222,'DANE SUROWE'!$A$5:$A$222,$B$5,'DANE SUROWE'!$C$5:$C$222,B$6,'DANE SUROWE'!$L$5:$L$222,$A8)</f>
        <v>0</v>
      </c>
      <c r="C8" s="36">
        <f>SUMIFS('DANE SUROWE'!$O$5:$O$222,'DANE SUROWE'!$A$5:$A$222,$B$5,'DANE SUROWE'!$C$5:$C$222,C$6,'DANE SUROWE'!$L$5:$L$222,$A8)</f>
        <v>0</v>
      </c>
      <c r="D8" s="36">
        <f>SUMIFS('DANE SUROWE'!$O$5:$O$222,'DANE SUROWE'!$A$5:$A$222,$B$5,'DANE SUROWE'!$C$5:$C$222,D$6,'DANE SUROWE'!$L$5:$L$222,$A8)</f>
        <v>0</v>
      </c>
      <c r="E8" s="36">
        <f>SUMIFS('DANE SUROWE'!$O$5:$O$222,'DANE SUROWE'!$A$5:$A$222,$E$5,'DANE SUROWE'!$C$5:$C$222,E$6,'DANE SUROWE'!$L$5:$L$222,$A8)</f>
        <v>0</v>
      </c>
      <c r="F8" s="36">
        <f>SUMIFS('DANE SUROWE'!$O$5:$O$222,'DANE SUROWE'!$A$5:$A$222,$E$5,'DANE SUROWE'!$C$5:$C$222,F$6,'DANE SUROWE'!$L$5:$L$222,$A8)</f>
        <v>0</v>
      </c>
      <c r="G8" s="36">
        <f>SUMIFS('DANE SUROWE'!$O$5:$O$222,'DANE SUROWE'!$A$5:$A$222,$G$5,'DANE SUROWE'!$C$5:$C$222,G$6,'DANE SUROWE'!$L$5:$L$222,$A8)</f>
        <v>0</v>
      </c>
      <c r="H8" s="36">
        <f>SUMIFS('DANE SUROWE'!$O$5:$O$222,'DANE SUROWE'!$A$5:$A$222,$G$5,'DANE SUROWE'!$C$5:$C$222,H$6,'DANE SUROWE'!$L$5:$L$222,$A8)</f>
        <v>0</v>
      </c>
      <c r="I8" s="36">
        <f>SUMIFS('DANE SUROWE'!$O$5:$O$222,'DANE SUROWE'!$A$5:$A$222,$G$5,'DANE SUROWE'!$C$5:$C$222,I$6,'DANE SUROWE'!$L$5:$L$222,$A8)</f>
        <v>0</v>
      </c>
      <c r="J8" s="36">
        <f>SUMIFS('DANE SUROWE'!$O$5:$O$222,'DANE SUROWE'!$A$5:$A$222,$J$5,'DANE SUROWE'!$C$5:$C$222,J$6,'DANE SUROWE'!$L$5:$L$222,$A8)</f>
        <v>0</v>
      </c>
      <c r="K8" s="36">
        <f>SUMIFS('DANE SUROWE'!$O$5:$O$222,'DANE SUROWE'!$A$5:$A$222,$J$5,'DANE SUROWE'!$C$5:$C$222,K$6,'DANE SUROWE'!$L$5:$L$222,$A8)</f>
        <v>0</v>
      </c>
      <c r="L8" s="36">
        <f>SUMIFS('DANE SUROWE'!$O$5:$O$222,'DANE SUROWE'!$A$5:$A$222,$L$5,'DANE SUROWE'!$C$5:$C$222,L$6,'DANE SUROWE'!$L$5:$L$222,$A8)</f>
        <v>0</v>
      </c>
      <c r="M8" s="36">
        <f>SUMIFS('DANE SUROWE'!$O$5:$O$222,'DANE SUROWE'!$A$5:$A$222,$L$5,'DANE SUROWE'!$C$5:$C$222,M$6,'DANE SUROWE'!$L$5:$L$222,$A8)</f>
        <v>0</v>
      </c>
      <c r="N8" s="36">
        <f>SUMIFS('DANE SUROWE'!$O$5:$O$222,'DANE SUROWE'!$A$5:$A$222,$N$5,'DANE SUROWE'!$C$5:$C$222,N$6,'DANE SUROWE'!$L$5:$L$222,$A8)</f>
        <v>0</v>
      </c>
      <c r="O8" s="36">
        <f>SUMIFS('DANE SUROWE'!$O$5:$O$222,'DANE SUROWE'!$A$5:$A$222,$N$5,'DANE SUROWE'!$C$5:$C$222,O$6,'DANE SUROWE'!$L$5:$L$222,$A8)</f>
        <v>0</v>
      </c>
      <c r="P8" s="36">
        <f>SUMIFS('DANE SUROWE'!$O$5:$O$222,'DANE SUROWE'!$A$5:$A$222,$N$5,'DANE SUROWE'!$C$5:$C$222,P$6,'DANE SUROWE'!$L$5:$L$222,$A8)</f>
        <v>0</v>
      </c>
      <c r="Q8" s="36">
        <f>SUMIFS('DANE SUROWE'!$O$5:$O$222,'DANE SUROWE'!$A$5:$A$222,$Q$5,'DANE SUROWE'!$C$5:$C$222,Q$6,'DANE SUROWE'!$L$5:$L$222,$A8)</f>
        <v>0</v>
      </c>
      <c r="R8" s="36">
        <f>SUMIFS('DANE SUROWE'!$O$5:$O$222,'DANE SUROWE'!$A$5:$A$222,$Q$5,'DANE SUROWE'!$C$5:$C$222,R$6,'DANE SUROWE'!$L$5:$L$222,$A8)</f>
        <v>0</v>
      </c>
      <c r="S8" s="36">
        <f>SUMIFS('DANE SUROWE'!$O$5:$O$222,'DANE SUROWE'!$A$5:$A$222,$Q$5,'DANE SUROWE'!$C$5:$C$222,S$6,'DANE SUROWE'!$L$5:$L$222,$A8)</f>
        <v>0</v>
      </c>
      <c r="T8" s="36">
        <f>SUMIFS('DANE SUROWE'!$O$5:$O$222,'DANE SUROWE'!$A$5:$A$222,$Q$5,'DANE SUROWE'!$C$5:$C$222,T$6,'DANE SUROWE'!$L$5:$L$222,$A8)</f>
        <v>0</v>
      </c>
      <c r="U8" s="36">
        <f>SUMIFS('DANE SUROWE'!$O$5:$O$222,'DANE SUROWE'!$A$5:$A$222,$Q$5,'DANE SUROWE'!$C$5:$C$222,U$6,'DANE SUROWE'!$L$5:$L$222,$A8)</f>
        <v>0</v>
      </c>
      <c r="V8" s="36">
        <f>SUMIFS('DANE SUROWE'!$O$5:$O$222,'DANE SUROWE'!$A$5:$A$222,$V$5,'DANE SUROWE'!$C$5:$C$222,V$6,'DANE SUROWE'!$L$5:$L$222,$A8)</f>
        <v>0</v>
      </c>
      <c r="W8" s="36">
        <f>SUMIFS('DANE SUROWE'!$O$5:$O$222,'DANE SUROWE'!$A$5:$A$222,$V$5,'DANE SUROWE'!$C$5:$C$222,W$6,'DANE SUROWE'!$L$5:$L$222,$A8)</f>
        <v>0</v>
      </c>
      <c r="X8" s="36">
        <f>SUMIFS('DANE SUROWE'!$O$5:$O$222,'DANE SUROWE'!$A$5:$A$222,$V$5,'DANE SUROWE'!$C$5:$C$222,X$6,'DANE SUROWE'!$L$5:$L$222,$A8)</f>
        <v>0</v>
      </c>
      <c r="Y8" s="36">
        <f>SUMIFS('DANE SUROWE'!$O$5:$O$222,'DANE SUROWE'!$A$5:$A$222,$V$5,'DANE SUROWE'!$C$5:$C$222,Y$6,'DANE SUROWE'!$L$5:$L$222,$A8)</f>
        <v>0</v>
      </c>
      <c r="Z8" s="36">
        <f>SUMIFS('DANE SUROWE'!$O$5:$O$222,'DANE SUROWE'!$A$5:$A$222,$V$5,'DANE SUROWE'!$C$5:$C$222,Z$6,'DANE SUROWE'!$L$5:$L$222,$A8)</f>
        <v>0</v>
      </c>
      <c r="AA8" s="36">
        <f>SUMIFS('DANE SUROWE'!$O$5:$O$222,'DANE SUROWE'!$A$5:$A$222,$AA$5,'DANE SUROWE'!$C$5:$C$222,AA$6,'DANE SUROWE'!$L$5:$L$222,$A8)</f>
        <v>0</v>
      </c>
      <c r="AB8" s="36">
        <f>SUMIFS('DANE SUROWE'!$O$5:$O$222,'DANE SUROWE'!$A$5:$A$222,$AA$5,'DANE SUROWE'!$C$5:$C$222,AB$6,'DANE SUROWE'!$L$5:$L$222,$A8)</f>
        <v>0</v>
      </c>
      <c r="AC8" s="36">
        <f>SUMIFS('DANE SUROWE'!$O$5:$O$222,'DANE SUROWE'!$A$5:$A$222,$AC$5,'DANE SUROWE'!$C$5:$C$222,AC$6,'DANE SUROWE'!$L$5:$L$222,$A8)</f>
        <v>0</v>
      </c>
      <c r="AD8" s="36">
        <f>SUMIFS('DANE SUROWE'!$O$5:$O$222,'DANE SUROWE'!$A$5:$A$222,$AC$5,'DANE SUROWE'!$C$5:$C$222,AD$6,'DANE SUROWE'!$L$5:$L$222,$A8)</f>
        <v>0</v>
      </c>
      <c r="AE8" s="36">
        <f>SUMIFS('DANE SUROWE'!$O$5:$O$222,'DANE SUROWE'!$A$5:$A$222,$AE$5,'DANE SUROWE'!$C$5:$C$222,AE$6,'DANE SUROWE'!$L$5:$L$222,$A8)</f>
        <v>0</v>
      </c>
      <c r="AF8" s="36">
        <f>SUMIFS('DANE SUROWE'!$O$5:$O$222,'DANE SUROWE'!$A$5:$A$222,$AE$5,'DANE SUROWE'!$C$5:$C$222,AF$6,'DANE SUROWE'!$L$5:$L$222,$A8)</f>
        <v>0</v>
      </c>
      <c r="AG8" s="36">
        <f t="shared" si="0"/>
        <v>0</v>
      </c>
      <c r="AH8" s="36">
        <f t="shared" si="1"/>
        <v>0</v>
      </c>
    </row>
    <row r="9" spans="1:34">
      <c r="A9" s="34" t="s">
        <v>200</v>
      </c>
      <c r="B9" s="36">
        <f>SUMIFS('DANE SUROWE'!$O$5:$O$222,'DANE SUROWE'!$A$5:$A$222,$B$5,'DANE SUROWE'!$C$5:$C$222,B$6,'DANE SUROWE'!$L$5:$L$222,$A9)</f>
        <v>0</v>
      </c>
      <c r="C9" s="36">
        <f>SUMIFS('DANE SUROWE'!$O$5:$O$222,'DANE SUROWE'!$A$5:$A$222,$B$5,'DANE SUROWE'!$C$5:$C$222,C$6,'DANE SUROWE'!$L$5:$L$222,$A9)</f>
        <v>0</v>
      </c>
      <c r="D9" s="36">
        <f>SUMIFS('DANE SUROWE'!$O$5:$O$222,'DANE SUROWE'!$A$5:$A$222,$B$5,'DANE SUROWE'!$C$5:$C$222,D$6,'DANE SUROWE'!$L$5:$L$222,$A9)</f>
        <v>0</v>
      </c>
      <c r="E9" s="36">
        <f>SUMIFS('DANE SUROWE'!$O$5:$O$222,'DANE SUROWE'!$A$5:$A$222,$E$5,'DANE SUROWE'!$C$5:$C$222,E$6,'DANE SUROWE'!$L$5:$L$222,$A9)</f>
        <v>0</v>
      </c>
      <c r="F9" s="36">
        <f>SUMIFS('DANE SUROWE'!$O$5:$O$222,'DANE SUROWE'!$A$5:$A$222,$E$5,'DANE SUROWE'!$C$5:$C$222,F$6,'DANE SUROWE'!$L$5:$L$222,$A9)</f>
        <v>0</v>
      </c>
      <c r="G9" s="36">
        <f>SUMIFS('DANE SUROWE'!$O$5:$O$222,'DANE SUROWE'!$A$5:$A$222,$G$5,'DANE SUROWE'!$C$5:$C$222,G$6,'DANE SUROWE'!$L$5:$L$222,$A9)</f>
        <v>0</v>
      </c>
      <c r="H9" s="36">
        <f>SUMIFS('DANE SUROWE'!$O$5:$O$222,'DANE SUROWE'!$A$5:$A$222,$G$5,'DANE SUROWE'!$C$5:$C$222,H$6,'DANE SUROWE'!$L$5:$L$222,$A9)</f>
        <v>0</v>
      </c>
      <c r="I9" s="36">
        <f>SUMIFS('DANE SUROWE'!$O$5:$O$222,'DANE SUROWE'!$A$5:$A$222,$G$5,'DANE SUROWE'!$C$5:$C$222,I$6,'DANE SUROWE'!$L$5:$L$222,$A9)</f>
        <v>0</v>
      </c>
      <c r="J9" s="36">
        <f>SUMIFS('DANE SUROWE'!$O$5:$O$222,'DANE SUROWE'!$A$5:$A$222,$J$5,'DANE SUROWE'!$C$5:$C$222,J$6,'DANE SUROWE'!$L$5:$L$222,$A9)</f>
        <v>0</v>
      </c>
      <c r="K9" s="36">
        <f>SUMIFS('DANE SUROWE'!$O$5:$O$222,'DANE SUROWE'!$A$5:$A$222,$J$5,'DANE SUROWE'!$C$5:$C$222,K$6,'DANE SUROWE'!$L$5:$L$222,$A9)</f>
        <v>0</v>
      </c>
      <c r="L9" s="36">
        <f>SUMIFS('DANE SUROWE'!$O$5:$O$222,'DANE SUROWE'!$A$5:$A$222,$L$5,'DANE SUROWE'!$C$5:$C$222,L$6,'DANE SUROWE'!$L$5:$L$222,$A9)</f>
        <v>0</v>
      </c>
      <c r="M9" s="36">
        <f>SUMIFS('DANE SUROWE'!$O$5:$O$222,'DANE SUROWE'!$A$5:$A$222,$L$5,'DANE SUROWE'!$C$5:$C$222,M$6,'DANE SUROWE'!$L$5:$L$222,$A9)</f>
        <v>0</v>
      </c>
      <c r="N9" s="36">
        <f>SUMIFS('DANE SUROWE'!$O$5:$O$222,'DANE SUROWE'!$A$5:$A$222,$N$5,'DANE SUROWE'!$C$5:$C$222,N$6,'DANE SUROWE'!$L$5:$L$222,$A9)</f>
        <v>0</v>
      </c>
      <c r="O9" s="36">
        <f>SUMIFS('DANE SUROWE'!$O$5:$O$222,'DANE SUROWE'!$A$5:$A$222,$N$5,'DANE SUROWE'!$C$5:$C$222,O$6,'DANE SUROWE'!$L$5:$L$222,$A9)</f>
        <v>0</v>
      </c>
      <c r="P9" s="36">
        <f>SUMIFS('DANE SUROWE'!$O$5:$O$222,'DANE SUROWE'!$A$5:$A$222,$N$5,'DANE SUROWE'!$C$5:$C$222,P$6,'DANE SUROWE'!$L$5:$L$222,$A9)</f>
        <v>0</v>
      </c>
      <c r="Q9" s="36">
        <f>SUMIFS('DANE SUROWE'!$O$5:$O$222,'DANE SUROWE'!$A$5:$A$222,$Q$5,'DANE SUROWE'!$C$5:$C$222,Q$6,'DANE SUROWE'!$L$5:$L$222,$A9)</f>
        <v>0</v>
      </c>
      <c r="R9" s="36">
        <f>SUMIFS('DANE SUROWE'!$O$5:$O$222,'DANE SUROWE'!$A$5:$A$222,$Q$5,'DANE SUROWE'!$C$5:$C$222,R$6,'DANE SUROWE'!$L$5:$L$222,$A9)</f>
        <v>0</v>
      </c>
      <c r="S9" s="36">
        <f>SUMIFS('DANE SUROWE'!$O$5:$O$222,'DANE SUROWE'!$A$5:$A$222,$Q$5,'DANE SUROWE'!$C$5:$C$222,S$6,'DANE SUROWE'!$L$5:$L$222,$A9)</f>
        <v>0</v>
      </c>
      <c r="T9" s="36">
        <f>SUMIFS('DANE SUROWE'!$O$5:$O$222,'DANE SUROWE'!$A$5:$A$222,$Q$5,'DANE SUROWE'!$C$5:$C$222,T$6,'DANE SUROWE'!$L$5:$L$222,$A9)</f>
        <v>0</v>
      </c>
      <c r="U9" s="36">
        <f>SUMIFS('DANE SUROWE'!$O$5:$O$222,'DANE SUROWE'!$A$5:$A$222,$Q$5,'DANE SUROWE'!$C$5:$C$222,U$6,'DANE SUROWE'!$L$5:$L$222,$A9)</f>
        <v>0</v>
      </c>
      <c r="V9" s="36">
        <f>SUMIFS('DANE SUROWE'!$O$5:$O$222,'DANE SUROWE'!$A$5:$A$222,$V$5,'DANE SUROWE'!$C$5:$C$222,V$6,'DANE SUROWE'!$L$5:$L$222,$A9)</f>
        <v>0</v>
      </c>
      <c r="W9" s="36">
        <f>SUMIFS('DANE SUROWE'!$O$5:$O$222,'DANE SUROWE'!$A$5:$A$222,$V$5,'DANE SUROWE'!$C$5:$C$222,W$6,'DANE SUROWE'!$L$5:$L$222,$A9)</f>
        <v>0</v>
      </c>
      <c r="X9" s="36">
        <f>SUMIFS('DANE SUROWE'!$O$5:$O$222,'DANE SUROWE'!$A$5:$A$222,$V$5,'DANE SUROWE'!$C$5:$C$222,X$6,'DANE SUROWE'!$L$5:$L$222,$A9)</f>
        <v>0</v>
      </c>
      <c r="Y9" s="36">
        <f>SUMIFS('DANE SUROWE'!$O$5:$O$222,'DANE SUROWE'!$A$5:$A$222,$V$5,'DANE SUROWE'!$C$5:$C$222,Y$6,'DANE SUROWE'!$L$5:$L$222,$A9)</f>
        <v>0</v>
      </c>
      <c r="Z9" s="36">
        <f>SUMIFS('DANE SUROWE'!$O$5:$O$222,'DANE SUROWE'!$A$5:$A$222,$V$5,'DANE SUROWE'!$C$5:$C$222,Z$6,'DANE SUROWE'!$L$5:$L$222,$A9)</f>
        <v>0</v>
      </c>
      <c r="AA9" s="36">
        <f>SUMIFS('DANE SUROWE'!$O$5:$O$222,'DANE SUROWE'!$A$5:$A$222,$AA$5,'DANE SUROWE'!$C$5:$C$222,AA$6,'DANE SUROWE'!$L$5:$L$222,$A9)</f>
        <v>0</v>
      </c>
      <c r="AB9" s="36">
        <f>SUMIFS('DANE SUROWE'!$O$5:$O$222,'DANE SUROWE'!$A$5:$A$222,$AA$5,'DANE SUROWE'!$C$5:$C$222,AB$6,'DANE SUROWE'!$L$5:$L$222,$A9)</f>
        <v>0</v>
      </c>
      <c r="AC9" s="36">
        <f>SUMIFS('DANE SUROWE'!$O$5:$O$222,'DANE SUROWE'!$A$5:$A$222,$AC$5,'DANE SUROWE'!$C$5:$C$222,AC$6,'DANE SUROWE'!$L$5:$L$222,$A9)</f>
        <v>0</v>
      </c>
      <c r="AD9" s="36">
        <f>SUMIFS('DANE SUROWE'!$O$5:$O$222,'DANE SUROWE'!$A$5:$A$222,$AC$5,'DANE SUROWE'!$C$5:$C$222,AD$6,'DANE SUROWE'!$L$5:$L$222,$A9)</f>
        <v>0</v>
      </c>
      <c r="AE9" s="36">
        <f>SUMIFS('DANE SUROWE'!$O$5:$O$222,'DANE SUROWE'!$A$5:$A$222,$AE$5,'DANE SUROWE'!$C$5:$C$222,AE$6,'DANE SUROWE'!$L$5:$L$222,$A9)</f>
        <v>0</v>
      </c>
      <c r="AF9" s="36">
        <f>SUMIFS('DANE SUROWE'!$O$5:$O$222,'DANE SUROWE'!$A$5:$A$222,$AE$5,'DANE SUROWE'!$C$5:$C$222,AF$6,'DANE SUROWE'!$L$5:$L$222,$A9)</f>
        <v>0</v>
      </c>
      <c r="AG9" s="36">
        <f t="shared" si="0"/>
        <v>0</v>
      </c>
      <c r="AH9" s="36">
        <f t="shared" si="1"/>
        <v>0</v>
      </c>
    </row>
    <row r="10" spans="1:34">
      <c r="A10" s="34" t="s">
        <v>201</v>
      </c>
      <c r="B10" s="36">
        <f>SUMIFS('DANE SUROWE'!$O$5:$O$222,'DANE SUROWE'!$A$5:$A$222,$B$5,'DANE SUROWE'!$C$5:$C$222,B$6,'DANE SUROWE'!$L$5:$L$222,$A10)</f>
        <v>0</v>
      </c>
      <c r="C10" s="36">
        <f>SUMIFS('DANE SUROWE'!$O$5:$O$222,'DANE SUROWE'!$A$5:$A$222,$B$5,'DANE SUROWE'!$C$5:$C$222,C$6,'DANE SUROWE'!$L$5:$L$222,$A10)</f>
        <v>0</v>
      </c>
      <c r="D10" s="36">
        <f>SUMIFS('DANE SUROWE'!$O$5:$O$222,'DANE SUROWE'!$A$5:$A$222,$B$5,'DANE SUROWE'!$C$5:$C$222,D$6,'DANE SUROWE'!$L$5:$L$222,$A10)</f>
        <v>0</v>
      </c>
      <c r="E10" s="36">
        <f>SUMIFS('DANE SUROWE'!$O$5:$O$222,'DANE SUROWE'!$A$5:$A$222,$E$5,'DANE SUROWE'!$C$5:$C$222,E$6,'DANE SUROWE'!$L$5:$L$222,$A10)</f>
        <v>0</v>
      </c>
      <c r="F10" s="36">
        <f>SUMIFS('DANE SUROWE'!$O$5:$O$222,'DANE SUROWE'!$A$5:$A$222,$E$5,'DANE SUROWE'!$C$5:$C$222,F$6,'DANE SUROWE'!$L$5:$L$222,$A10)</f>
        <v>0</v>
      </c>
      <c r="G10" s="36">
        <f>SUMIFS('DANE SUROWE'!$O$5:$O$222,'DANE SUROWE'!$A$5:$A$222,$G$5,'DANE SUROWE'!$C$5:$C$222,G$6,'DANE SUROWE'!$L$5:$L$222,$A10)</f>
        <v>0</v>
      </c>
      <c r="H10" s="36">
        <f>SUMIFS('DANE SUROWE'!$O$5:$O$222,'DANE SUROWE'!$A$5:$A$222,$G$5,'DANE SUROWE'!$C$5:$C$222,H$6,'DANE SUROWE'!$L$5:$L$222,$A10)</f>
        <v>0</v>
      </c>
      <c r="I10" s="36">
        <f>SUMIFS('DANE SUROWE'!$O$5:$O$222,'DANE SUROWE'!$A$5:$A$222,$G$5,'DANE SUROWE'!$C$5:$C$222,I$6,'DANE SUROWE'!$L$5:$L$222,$A10)</f>
        <v>0</v>
      </c>
      <c r="J10" s="36">
        <f>SUMIFS('DANE SUROWE'!$O$5:$O$222,'DANE SUROWE'!$A$5:$A$222,$J$5,'DANE SUROWE'!$C$5:$C$222,J$6,'DANE SUROWE'!$L$5:$L$222,$A10)</f>
        <v>0</v>
      </c>
      <c r="K10" s="36">
        <f>SUMIFS('DANE SUROWE'!$O$5:$O$222,'DANE SUROWE'!$A$5:$A$222,$J$5,'DANE SUROWE'!$C$5:$C$222,K$6,'DANE SUROWE'!$L$5:$L$222,$A10)</f>
        <v>0</v>
      </c>
      <c r="L10" s="36">
        <f>SUMIFS('DANE SUROWE'!$O$5:$O$222,'DANE SUROWE'!$A$5:$A$222,$L$5,'DANE SUROWE'!$C$5:$C$222,L$6,'DANE SUROWE'!$L$5:$L$222,$A10)</f>
        <v>0</v>
      </c>
      <c r="M10" s="36">
        <f>SUMIFS('DANE SUROWE'!$O$5:$O$222,'DANE SUROWE'!$A$5:$A$222,$L$5,'DANE SUROWE'!$C$5:$C$222,M$6,'DANE SUROWE'!$L$5:$L$222,$A10)</f>
        <v>0</v>
      </c>
      <c r="N10" s="36">
        <f>SUMIFS('DANE SUROWE'!$O$5:$O$222,'DANE SUROWE'!$A$5:$A$222,$N$5,'DANE SUROWE'!$C$5:$C$222,N$6,'DANE SUROWE'!$L$5:$L$222,$A10)</f>
        <v>0</v>
      </c>
      <c r="O10" s="36">
        <f>SUMIFS('DANE SUROWE'!$O$5:$O$222,'DANE SUROWE'!$A$5:$A$222,$N$5,'DANE SUROWE'!$C$5:$C$222,O$6,'DANE SUROWE'!$L$5:$L$222,$A10)</f>
        <v>0</v>
      </c>
      <c r="P10" s="36">
        <f>SUMIFS('DANE SUROWE'!$O$5:$O$222,'DANE SUROWE'!$A$5:$A$222,$N$5,'DANE SUROWE'!$C$5:$C$222,P$6,'DANE SUROWE'!$L$5:$L$222,$A10)</f>
        <v>0</v>
      </c>
      <c r="Q10" s="36">
        <f>SUMIFS('DANE SUROWE'!$O$5:$O$222,'DANE SUROWE'!$A$5:$A$222,$Q$5,'DANE SUROWE'!$C$5:$C$222,Q$6,'DANE SUROWE'!$L$5:$L$222,$A10)</f>
        <v>0</v>
      </c>
      <c r="R10" s="36">
        <f>SUMIFS('DANE SUROWE'!$O$5:$O$222,'DANE SUROWE'!$A$5:$A$222,$Q$5,'DANE SUROWE'!$C$5:$C$222,R$6,'DANE SUROWE'!$L$5:$L$222,$A10)</f>
        <v>0</v>
      </c>
      <c r="S10" s="36">
        <f>SUMIFS('DANE SUROWE'!$O$5:$O$222,'DANE SUROWE'!$A$5:$A$222,$Q$5,'DANE SUROWE'!$C$5:$C$222,S$6,'DANE SUROWE'!$L$5:$L$222,$A10)</f>
        <v>0</v>
      </c>
      <c r="T10" s="36">
        <f>SUMIFS('DANE SUROWE'!$O$5:$O$222,'DANE SUROWE'!$A$5:$A$222,$Q$5,'DANE SUROWE'!$C$5:$C$222,T$6,'DANE SUROWE'!$L$5:$L$222,$A10)</f>
        <v>0</v>
      </c>
      <c r="U10" s="36">
        <f>SUMIFS('DANE SUROWE'!$O$5:$O$222,'DANE SUROWE'!$A$5:$A$222,$Q$5,'DANE SUROWE'!$C$5:$C$222,U$6,'DANE SUROWE'!$L$5:$L$222,$A10)</f>
        <v>0</v>
      </c>
      <c r="V10" s="36">
        <f>SUMIFS('DANE SUROWE'!$O$5:$O$222,'DANE SUROWE'!$A$5:$A$222,$V$5,'DANE SUROWE'!$C$5:$C$222,V$6,'DANE SUROWE'!$L$5:$L$222,$A10)</f>
        <v>0</v>
      </c>
      <c r="W10" s="36">
        <f>SUMIFS('DANE SUROWE'!$O$5:$O$222,'DANE SUROWE'!$A$5:$A$222,$V$5,'DANE SUROWE'!$C$5:$C$222,W$6,'DANE SUROWE'!$L$5:$L$222,$A10)</f>
        <v>0</v>
      </c>
      <c r="X10" s="36">
        <f>SUMIFS('DANE SUROWE'!$O$5:$O$222,'DANE SUROWE'!$A$5:$A$222,$V$5,'DANE SUROWE'!$C$5:$C$222,X$6,'DANE SUROWE'!$L$5:$L$222,$A10)</f>
        <v>0</v>
      </c>
      <c r="Y10" s="36">
        <f>SUMIFS('DANE SUROWE'!$O$5:$O$222,'DANE SUROWE'!$A$5:$A$222,$V$5,'DANE SUROWE'!$C$5:$C$222,Y$6,'DANE SUROWE'!$L$5:$L$222,$A10)</f>
        <v>0</v>
      </c>
      <c r="Z10" s="36">
        <f>SUMIFS('DANE SUROWE'!$O$5:$O$222,'DANE SUROWE'!$A$5:$A$222,$V$5,'DANE SUROWE'!$C$5:$C$222,Z$6,'DANE SUROWE'!$L$5:$L$222,$A10)</f>
        <v>0</v>
      </c>
      <c r="AA10" s="36">
        <f>SUMIFS('DANE SUROWE'!$O$5:$O$222,'DANE SUROWE'!$A$5:$A$222,$AA$5,'DANE SUROWE'!$C$5:$C$222,AA$6,'DANE SUROWE'!$L$5:$L$222,$A10)</f>
        <v>0</v>
      </c>
      <c r="AB10" s="36">
        <f>SUMIFS('DANE SUROWE'!$O$5:$O$222,'DANE SUROWE'!$A$5:$A$222,$AA$5,'DANE SUROWE'!$C$5:$C$222,AB$6,'DANE SUROWE'!$L$5:$L$222,$A10)</f>
        <v>0</v>
      </c>
      <c r="AC10" s="36">
        <f>SUMIFS('DANE SUROWE'!$O$5:$O$222,'DANE SUROWE'!$A$5:$A$222,$AC$5,'DANE SUROWE'!$C$5:$C$222,AC$6,'DANE SUROWE'!$L$5:$L$222,$A10)</f>
        <v>0</v>
      </c>
      <c r="AD10" s="36">
        <f>SUMIFS('DANE SUROWE'!$O$5:$O$222,'DANE SUROWE'!$A$5:$A$222,$AC$5,'DANE SUROWE'!$C$5:$C$222,AD$6,'DANE SUROWE'!$L$5:$L$222,$A10)</f>
        <v>0</v>
      </c>
      <c r="AE10" s="36">
        <f>SUMIFS('DANE SUROWE'!$O$5:$O$222,'DANE SUROWE'!$A$5:$A$222,$AE$5,'DANE SUROWE'!$C$5:$C$222,AE$6,'DANE SUROWE'!$L$5:$L$222,$A10)</f>
        <v>0</v>
      </c>
      <c r="AF10" s="36">
        <f>SUMIFS('DANE SUROWE'!$O$5:$O$222,'DANE SUROWE'!$A$5:$A$222,$AE$5,'DANE SUROWE'!$C$5:$C$222,AF$6,'DANE SUROWE'!$L$5:$L$222,$A10)</f>
        <v>0</v>
      </c>
      <c r="AG10" s="36">
        <f t="shared" si="0"/>
        <v>0</v>
      </c>
      <c r="AH10" s="36">
        <f t="shared" si="1"/>
        <v>0</v>
      </c>
    </row>
    <row r="11" spans="1:34">
      <c r="A11" s="34" t="s">
        <v>202</v>
      </c>
      <c r="B11" s="36">
        <f>SUMIFS('DANE SUROWE'!$O$5:$O$222,'DANE SUROWE'!$A$5:$A$222,$B$5,'DANE SUROWE'!$C$5:$C$222,B$6,'DANE SUROWE'!$L$5:$L$222,$A11)</f>
        <v>0</v>
      </c>
      <c r="C11" s="36">
        <f>SUMIFS('DANE SUROWE'!$O$5:$O$222,'DANE SUROWE'!$A$5:$A$222,$B$5,'DANE SUROWE'!$C$5:$C$222,C$6,'DANE SUROWE'!$L$5:$L$222,$A11)</f>
        <v>0</v>
      </c>
      <c r="D11" s="36">
        <f>SUMIFS('DANE SUROWE'!$O$5:$O$222,'DANE SUROWE'!$A$5:$A$222,$B$5,'DANE SUROWE'!$C$5:$C$222,D$6,'DANE SUROWE'!$L$5:$L$222,$A11)</f>
        <v>0</v>
      </c>
      <c r="E11" s="36">
        <f>SUMIFS('DANE SUROWE'!$O$5:$O$222,'DANE SUROWE'!$A$5:$A$222,$E$5,'DANE SUROWE'!$C$5:$C$222,E$6,'DANE SUROWE'!$L$5:$L$222,$A11)</f>
        <v>0</v>
      </c>
      <c r="F11" s="36">
        <f>SUMIFS('DANE SUROWE'!$O$5:$O$222,'DANE SUROWE'!$A$5:$A$222,$E$5,'DANE SUROWE'!$C$5:$C$222,F$6,'DANE SUROWE'!$L$5:$L$222,$A11)</f>
        <v>0</v>
      </c>
      <c r="G11" s="36">
        <f>SUMIFS('DANE SUROWE'!$O$5:$O$222,'DANE SUROWE'!$A$5:$A$222,$G$5,'DANE SUROWE'!$C$5:$C$222,G$6,'DANE SUROWE'!$L$5:$L$222,$A11)</f>
        <v>0</v>
      </c>
      <c r="H11" s="36">
        <f>SUMIFS('DANE SUROWE'!$O$5:$O$222,'DANE SUROWE'!$A$5:$A$222,$G$5,'DANE SUROWE'!$C$5:$C$222,H$6,'DANE SUROWE'!$L$5:$L$222,$A11)</f>
        <v>0</v>
      </c>
      <c r="I11" s="36">
        <f>SUMIFS('DANE SUROWE'!$O$5:$O$222,'DANE SUROWE'!$A$5:$A$222,$G$5,'DANE SUROWE'!$C$5:$C$222,I$6,'DANE SUROWE'!$L$5:$L$222,$A11)</f>
        <v>0</v>
      </c>
      <c r="J11" s="36">
        <f>SUMIFS('DANE SUROWE'!$O$5:$O$222,'DANE SUROWE'!$A$5:$A$222,$J$5,'DANE SUROWE'!$C$5:$C$222,J$6,'DANE SUROWE'!$L$5:$L$222,$A11)</f>
        <v>0</v>
      </c>
      <c r="K11" s="36">
        <f>SUMIFS('DANE SUROWE'!$O$5:$O$222,'DANE SUROWE'!$A$5:$A$222,$J$5,'DANE SUROWE'!$C$5:$C$222,K$6,'DANE SUROWE'!$L$5:$L$222,$A11)</f>
        <v>0</v>
      </c>
      <c r="L11" s="36">
        <f>SUMIFS('DANE SUROWE'!$O$5:$O$222,'DANE SUROWE'!$A$5:$A$222,$L$5,'DANE SUROWE'!$C$5:$C$222,L$6,'DANE SUROWE'!$L$5:$L$222,$A11)</f>
        <v>0</v>
      </c>
      <c r="M11" s="36">
        <f>SUMIFS('DANE SUROWE'!$O$5:$O$222,'DANE SUROWE'!$A$5:$A$222,$L$5,'DANE SUROWE'!$C$5:$C$222,M$6,'DANE SUROWE'!$L$5:$L$222,$A11)</f>
        <v>0</v>
      </c>
      <c r="N11" s="36">
        <f>SUMIFS('DANE SUROWE'!$O$5:$O$222,'DANE SUROWE'!$A$5:$A$222,$N$5,'DANE SUROWE'!$C$5:$C$222,N$6,'DANE SUROWE'!$L$5:$L$222,$A11)</f>
        <v>0</v>
      </c>
      <c r="O11" s="36">
        <f>SUMIFS('DANE SUROWE'!$O$5:$O$222,'DANE SUROWE'!$A$5:$A$222,$N$5,'DANE SUROWE'!$C$5:$C$222,O$6,'DANE SUROWE'!$L$5:$L$222,$A11)</f>
        <v>0</v>
      </c>
      <c r="P11" s="36">
        <f>SUMIFS('DANE SUROWE'!$O$5:$O$222,'DANE SUROWE'!$A$5:$A$222,$N$5,'DANE SUROWE'!$C$5:$C$222,P$6,'DANE SUROWE'!$L$5:$L$222,$A11)</f>
        <v>0</v>
      </c>
      <c r="Q11" s="36">
        <f>SUMIFS('DANE SUROWE'!$O$5:$O$222,'DANE SUROWE'!$A$5:$A$222,$Q$5,'DANE SUROWE'!$C$5:$C$222,Q$6,'DANE SUROWE'!$L$5:$L$222,$A11)</f>
        <v>0</v>
      </c>
      <c r="R11" s="36">
        <f>SUMIFS('DANE SUROWE'!$O$5:$O$222,'DANE SUROWE'!$A$5:$A$222,$Q$5,'DANE SUROWE'!$C$5:$C$222,R$6,'DANE SUROWE'!$L$5:$L$222,$A11)</f>
        <v>0</v>
      </c>
      <c r="S11" s="36">
        <f>SUMIFS('DANE SUROWE'!$O$5:$O$222,'DANE SUROWE'!$A$5:$A$222,$Q$5,'DANE SUROWE'!$C$5:$C$222,S$6,'DANE SUROWE'!$L$5:$L$222,$A11)</f>
        <v>0</v>
      </c>
      <c r="T11" s="36">
        <f>SUMIFS('DANE SUROWE'!$O$5:$O$222,'DANE SUROWE'!$A$5:$A$222,$Q$5,'DANE SUROWE'!$C$5:$C$222,T$6,'DANE SUROWE'!$L$5:$L$222,$A11)</f>
        <v>0</v>
      </c>
      <c r="U11" s="36">
        <f>SUMIFS('DANE SUROWE'!$O$5:$O$222,'DANE SUROWE'!$A$5:$A$222,$Q$5,'DANE SUROWE'!$C$5:$C$222,U$6,'DANE SUROWE'!$L$5:$L$222,$A11)</f>
        <v>0</v>
      </c>
      <c r="V11" s="36">
        <f>SUMIFS('DANE SUROWE'!$O$5:$O$222,'DANE SUROWE'!$A$5:$A$222,$V$5,'DANE SUROWE'!$C$5:$C$222,V$6,'DANE SUROWE'!$L$5:$L$222,$A11)</f>
        <v>0</v>
      </c>
      <c r="W11" s="36">
        <f>SUMIFS('DANE SUROWE'!$O$5:$O$222,'DANE SUROWE'!$A$5:$A$222,$V$5,'DANE SUROWE'!$C$5:$C$222,W$6,'DANE SUROWE'!$L$5:$L$222,$A11)</f>
        <v>0</v>
      </c>
      <c r="X11" s="36">
        <f>SUMIFS('DANE SUROWE'!$O$5:$O$222,'DANE SUROWE'!$A$5:$A$222,$V$5,'DANE SUROWE'!$C$5:$C$222,X$6,'DANE SUROWE'!$L$5:$L$222,$A11)</f>
        <v>0</v>
      </c>
      <c r="Y11" s="36">
        <f>SUMIFS('DANE SUROWE'!$O$5:$O$222,'DANE SUROWE'!$A$5:$A$222,$V$5,'DANE SUROWE'!$C$5:$C$222,Y$6,'DANE SUROWE'!$L$5:$L$222,$A11)</f>
        <v>0</v>
      </c>
      <c r="Z11" s="36">
        <f>SUMIFS('DANE SUROWE'!$O$5:$O$222,'DANE SUROWE'!$A$5:$A$222,$V$5,'DANE SUROWE'!$C$5:$C$222,Z$6,'DANE SUROWE'!$L$5:$L$222,$A11)</f>
        <v>0</v>
      </c>
      <c r="AA11" s="36">
        <f>SUMIFS('DANE SUROWE'!$O$5:$O$222,'DANE SUROWE'!$A$5:$A$222,$AA$5,'DANE SUROWE'!$C$5:$C$222,AA$6,'DANE SUROWE'!$L$5:$L$222,$A11)</f>
        <v>0</v>
      </c>
      <c r="AB11" s="36">
        <f>SUMIFS('DANE SUROWE'!$O$5:$O$222,'DANE SUROWE'!$A$5:$A$222,$AA$5,'DANE SUROWE'!$C$5:$C$222,AB$6,'DANE SUROWE'!$L$5:$L$222,$A11)</f>
        <v>0</v>
      </c>
      <c r="AC11" s="36">
        <f>SUMIFS('DANE SUROWE'!$O$5:$O$222,'DANE SUROWE'!$A$5:$A$222,$AC$5,'DANE SUROWE'!$C$5:$C$222,AC$6,'DANE SUROWE'!$L$5:$L$222,$A11)</f>
        <v>0</v>
      </c>
      <c r="AD11" s="36">
        <f>SUMIFS('DANE SUROWE'!$O$5:$O$222,'DANE SUROWE'!$A$5:$A$222,$AC$5,'DANE SUROWE'!$C$5:$C$222,AD$6,'DANE SUROWE'!$L$5:$L$222,$A11)</f>
        <v>0</v>
      </c>
      <c r="AE11" s="36">
        <f>SUMIFS('DANE SUROWE'!$O$5:$O$222,'DANE SUROWE'!$A$5:$A$222,$AE$5,'DANE SUROWE'!$C$5:$C$222,AE$6,'DANE SUROWE'!$L$5:$L$222,$A11)</f>
        <v>0</v>
      </c>
      <c r="AF11" s="36">
        <f>SUMIFS('DANE SUROWE'!$O$5:$O$222,'DANE SUROWE'!$A$5:$A$222,$AE$5,'DANE SUROWE'!$C$5:$C$222,AF$6,'DANE SUROWE'!$L$5:$L$222,$A11)</f>
        <v>0</v>
      </c>
      <c r="AG11" s="36">
        <f t="shared" si="0"/>
        <v>0</v>
      </c>
      <c r="AH11" s="36">
        <f t="shared" si="1"/>
        <v>0</v>
      </c>
    </row>
    <row r="12" spans="1:34">
      <c r="A12" s="34" t="s">
        <v>203</v>
      </c>
      <c r="B12" s="36">
        <f>SUMIFS('DANE SUROWE'!$O$5:$O$222,'DANE SUROWE'!$A$5:$A$222,$B$5,'DANE SUROWE'!$C$5:$C$222,B$6,'DANE SUROWE'!$L$5:$L$222,$A12)</f>
        <v>0</v>
      </c>
      <c r="C12" s="36">
        <f>SUMIFS('DANE SUROWE'!$O$5:$O$222,'DANE SUROWE'!$A$5:$A$222,$B$5,'DANE SUROWE'!$C$5:$C$222,C$6,'DANE SUROWE'!$L$5:$L$222,$A12)</f>
        <v>0</v>
      </c>
      <c r="D12" s="36">
        <f>SUMIFS('DANE SUROWE'!$O$5:$O$222,'DANE SUROWE'!$A$5:$A$222,$B$5,'DANE SUROWE'!$C$5:$C$222,D$6,'DANE SUROWE'!$L$5:$L$222,$A12)</f>
        <v>0</v>
      </c>
      <c r="E12" s="36">
        <f>SUMIFS('DANE SUROWE'!$O$5:$O$222,'DANE SUROWE'!$A$5:$A$222,$E$5,'DANE SUROWE'!$C$5:$C$222,E$6,'DANE SUROWE'!$L$5:$L$222,$A12)</f>
        <v>0</v>
      </c>
      <c r="F12" s="36">
        <f>SUMIFS('DANE SUROWE'!$O$5:$O$222,'DANE SUROWE'!$A$5:$A$222,$E$5,'DANE SUROWE'!$C$5:$C$222,F$6,'DANE SUROWE'!$L$5:$L$222,$A12)</f>
        <v>0</v>
      </c>
      <c r="G12" s="36">
        <f>SUMIFS('DANE SUROWE'!$O$5:$O$222,'DANE SUROWE'!$A$5:$A$222,$G$5,'DANE SUROWE'!$C$5:$C$222,G$6,'DANE SUROWE'!$L$5:$L$222,$A12)</f>
        <v>0</v>
      </c>
      <c r="H12" s="36">
        <f>SUMIFS('DANE SUROWE'!$O$5:$O$222,'DANE SUROWE'!$A$5:$A$222,$G$5,'DANE SUROWE'!$C$5:$C$222,H$6,'DANE SUROWE'!$L$5:$L$222,$A12)</f>
        <v>0</v>
      </c>
      <c r="I12" s="36">
        <f>SUMIFS('DANE SUROWE'!$O$5:$O$222,'DANE SUROWE'!$A$5:$A$222,$G$5,'DANE SUROWE'!$C$5:$C$222,I$6,'DANE SUROWE'!$L$5:$L$222,$A12)</f>
        <v>0</v>
      </c>
      <c r="J12" s="36">
        <f>SUMIFS('DANE SUROWE'!$O$5:$O$222,'DANE SUROWE'!$A$5:$A$222,$J$5,'DANE SUROWE'!$C$5:$C$222,J$6,'DANE SUROWE'!$L$5:$L$222,$A12)</f>
        <v>0</v>
      </c>
      <c r="K12" s="36">
        <f>SUMIFS('DANE SUROWE'!$O$5:$O$222,'DANE SUROWE'!$A$5:$A$222,$J$5,'DANE SUROWE'!$C$5:$C$222,K$6,'DANE SUROWE'!$L$5:$L$222,$A12)</f>
        <v>0</v>
      </c>
      <c r="L12" s="36">
        <f>SUMIFS('DANE SUROWE'!$O$5:$O$222,'DANE SUROWE'!$A$5:$A$222,$L$5,'DANE SUROWE'!$C$5:$C$222,L$6,'DANE SUROWE'!$L$5:$L$222,$A12)</f>
        <v>0</v>
      </c>
      <c r="M12" s="36">
        <f>SUMIFS('DANE SUROWE'!$O$5:$O$222,'DANE SUROWE'!$A$5:$A$222,$L$5,'DANE SUROWE'!$C$5:$C$222,M$6,'DANE SUROWE'!$L$5:$L$222,$A12)</f>
        <v>0</v>
      </c>
      <c r="N12" s="36">
        <f>SUMIFS('DANE SUROWE'!$O$5:$O$222,'DANE SUROWE'!$A$5:$A$222,$N$5,'DANE SUROWE'!$C$5:$C$222,N$6,'DANE SUROWE'!$L$5:$L$222,$A12)</f>
        <v>0</v>
      </c>
      <c r="O12" s="36">
        <f>SUMIFS('DANE SUROWE'!$O$5:$O$222,'DANE SUROWE'!$A$5:$A$222,$N$5,'DANE SUROWE'!$C$5:$C$222,O$6,'DANE SUROWE'!$L$5:$L$222,$A12)</f>
        <v>0</v>
      </c>
      <c r="P12" s="36">
        <f>SUMIFS('DANE SUROWE'!$O$5:$O$222,'DANE SUROWE'!$A$5:$A$222,$N$5,'DANE SUROWE'!$C$5:$C$222,P$6,'DANE SUROWE'!$L$5:$L$222,$A12)</f>
        <v>0</v>
      </c>
      <c r="Q12" s="36">
        <f>SUMIFS('DANE SUROWE'!$O$5:$O$222,'DANE SUROWE'!$A$5:$A$222,$Q$5,'DANE SUROWE'!$C$5:$C$222,Q$6,'DANE SUROWE'!$L$5:$L$222,$A12)</f>
        <v>0</v>
      </c>
      <c r="R12" s="36">
        <f>SUMIFS('DANE SUROWE'!$O$5:$O$222,'DANE SUROWE'!$A$5:$A$222,$Q$5,'DANE SUROWE'!$C$5:$C$222,R$6,'DANE SUROWE'!$L$5:$L$222,$A12)</f>
        <v>0</v>
      </c>
      <c r="S12" s="36">
        <f>SUMIFS('DANE SUROWE'!$O$5:$O$222,'DANE SUROWE'!$A$5:$A$222,$Q$5,'DANE SUROWE'!$C$5:$C$222,S$6,'DANE SUROWE'!$L$5:$L$222,$A12)</f>
        <v>0</v>
      </c>
      <c r="T12" s="36">
        <f>SUMIFS('DANE SUROWE'!$O$5:$O$222,'DANE SUROWE'!$A$5:$A$222,$Q$5,'DANE SUROWE'!$C$5:$C$222,T$6,'DANE SUROWE'!$L$5:$L$222,$A12)</f>
        <v>0</v>
      </c>
      <c r="U12" s="36">
        <f>SUMIFS('DANE SUROWE'!$O$5:$O$222,'DANE SUROWE'!$A$5:$A$222,$Q$5,'DANE SUROWE'!$C$5:$C$222,U$6,'DANE SUROWE'!$L$5:$L$222,$A12)</f>
        <v>0</v>
      </c>
      <c r="V12" s="36">
        <f>SUMIFS('DANE SUROWE'!$O$5:$O$222,'DANE SUROWE'!$A$5:$A$222,$V$5,'DANE SUROWE'!$C$5:$C$222,V$6,'DANE SUROWE'!$L$5:$L$222,$A12)</f>
        <v>0</v>
      </c>
      <c r="W12" s="36">
        <f>SUMIFS('DANE SUROWE'!$O$5:$O$222,'DANE SUROWE'!$A$5:$A$222,$V$5,'DANE SUROWE'!$C$5:$C$222,W$6,'DANE SUROWE'!$L$5:$L$222,$A12)</f>
        <v>0</v>
      </c>
      <c r="X12" s="36">
        <f>SUMIFS('DANE SUROWE'!$O$5:$O$222,'DANE SUROWE'!$A$5:$A$222,$V$5,'DANE SUROWE'!$C$5:$C$222,X$6,'DANE SUROWE'!$L$5:$L$222,$A12)</f>
        <v>0</v>
      </c>
      <c r="Y12" s="36">
        <f>SUMIFS('DANE SUROWE'!$O$5:$O$222,'DANE SUROWE'!$A$5:$A$222,$V$5,'DANE SUROWE'!$C$5:$C$222,Y$6,'DANE SUROWE'!$L$5:$L$222,$A12)</f>
        <v>0</v>
      </c>
      <c r="Z12" s="36">
        <f>SUMIFS('DANE SUROWE'!$O$5:$O$222,'DANE SUROWE'!$A$5:$A$222,$V$5,'DANE SUROWE'!$C$5:$C$222,Z$6,'DANE SUROWE'!$L$5:$L$222,$A12)</f>
        <v>0</v>
      </c>
      <c r="AA12" s="36">
        <f>SUMIFS('DANE SUROWE'!$O$5:$O$222,'DANE SUROWE'!$A$5:$A$222,$AA$5,'DANE SUROWE'!$C$5:$C$222,AA$6,'DANE SUROWE'!$L$5:$L$222,$A12)</f>
        <v>0</v>
      </c>
      <c r="AB12" s="36">
        <f>SUMIFS('DANE SUROWE'!$O$5:$O$222,'DANE SUROWE'!$A$5:$A$222,$AA$5,'DANE SUROWE'!$C$5:$C$222,AB$6,'DANE SUROWE'!$L$5:$L$222,$A12)</f>
        <v>0</v>
      </c>
      <c r="AC12" s="36">
        <f>SUMIFS('DANE SUROWE'!$O$5:$O$222,'DANE SUROWE'!$A$5:$A$222,$AC$5,'DANE SUROWE'!$C$5:$C$222,AC$6,'DANE SUROWE'!$L$5:$L$222,$A12)</f>
        <v>0</v>
      </c>
      <c r="AD12" s="36">
        <f>SUMIFS('DANE SUROWE'!$O$5:$O$222,'DANE SUROWE'!$A$5:$A$222,$AC$5,'DANE SUROWE'!$C$5:$C$222,AD$6,'DANE SUROWE'!$L$5:$L$222,$A12)</f>
        <v>0</v>
      </c>
      <c r="AE12" s="36">
        <f>SUMIFS('DANE SUROWE'!$O$5:$O$222,'DANE SUROWE'!$A$5:$A$222,$AE$5,'DANE SUROWE'!$C$5:$C$222,AE$6,'DANE SUROWE'!$L$5:$L$222,$A12)</f>
        <v>0</v>
      </c>
      <c r="AF12" s="36">
        <f>SUMIFS('DANE SUROWE'!$O$5:$O$222,'DANE SUROWE'!$A$5:$A$222,$AE$5,'DANE SUROWE'!$C$5:$C$222,AF$6,'DANE SUROWE'!$L$5:$L$222,$A12)</f>
        <v>0</v>
      </c>
      <c r="AG12" s="36">
        <f t="shared" si="0"/>
        <v>0</v>
      </c>
      <c r="AH12" s="36">
        <f t="shared" si="1"/>
        <v>0</v>
      </c>
    </row>
    <row r="13" spans="1:34">
      <c r="A13" s="34" t="s">
        <v>204</v>
      </c>
      <c r="B13" s="36">
        <f>SUMIFS('DANE SUROWE'!$O$5:$O$222,'DANE SUROWE'!$A$5:$A$222,$B$5,'DANE SUROWE'!$C$5:$C$222,B$6,'DANE SUROWE'!$L$5:$L$222,$A13)</f>
        <v>0</v>
      </c>
      <c r="C13" s="36">
        <f>SUMIFS('DANE SUROWE'!$O$5:$O$222,'DANE SUROWE'!$A$5:$A$222,$B$5,'DANE SUROWE'!$C$5:$C$222,C$6,'DANE SUROWE'!$L$5:$L$222,$A13)</f>
        <v>0</v>
      </c>
      <c r="D13" s="36">
        <f>SUMIFS('DANE SUROWE'!$O$5:$O$222,'DANE SUROWE'!$A$5:$A$222,$B$5,'DANE SUROWE'!$C$5:$C$222,D$6,'DANE SUROWE'!$L$5:$L$222,$A13)</f>
        <v>0</v>
      </c>
      <c r="E13" s="36">
        <f>SUMIFS('DANE SUROWE'!$O$5:$O$222,'DANE SUROWE'!$A$5:$A$222,$E$5,'DANE SUROWE'!$C$5:$C$222,E$6,'DANE SUROWE'!$L$5:$L$222,$A13)</f>
        <v>0</v>
      </c>
      <c r="F13" s="36">
        <f>SUMIFS('DANE SUROWE'!$O$5:$O$222,'DANE SUROWE'!$A$5:$A$222,$E$5,'DANE SUROWE'!$C$5:$C$222,F$6,'DANE SUROWE'!$L$5:$L$222,$A13)</f>
        <v>0</v>
      </c>
      <c r="G13" s="36">
        <f>SUMIFS('DANE SUROWE'!$O$5:$O$222,'DANE SUROWE'!$A$5:$A$222,$G$5,'DANE SUROWE'!$C$5:$C$222,G$6,'DANE SUROWE'!$L$5:$L$222,$A13)</f>
        <v>0</v>
      </c>
      <c r="H13" s="36">
        <f>SUMIFS('DANE SUROWE'!$O$5:$O$222,'DANE SUROWE'!$A$5:$A$222,$G$5,'DANE SUROWE'!$C$5:$C$222,H$6,'DANE SUROWE'!$L$5:$L$222,$A13)</f>
        <v>0</v>
      </c>
      <c r="I13" s="36">
        <f>SUMIFS('DANE SUROWE'!$O$5:$O$222,'DANE SUROWE'!$A$5:$A$222,$G$5,'DANE SUROWE'!$C$5:$C$222,I$6,'DANE SUROWE'!$L$5:$L$222,$A13)</f>
        <v>0</v>
      </c>
      <c r="J13" s="36">
        <f>SUMIFS('DANE SUROWE'!$O$5:$O$222,'DANE SUROWE'!$A$5:$A$222,$J$5,'DANE SUROWE'!$C$5:$C$222,J$6,'DANE SUROWE'!$L$5:$L$222,$A13)</f>
        <v>0</v>
      </c>
      <c r="K13" s="36">
        <f>SUMIFS('DANE SUROWE'!$O$5:$O$222,'DANE SUROWE'!$A$5:$A$222,$J$5,'DANE SUROWE'!$C$5:$C$222,K$6,'DANE SUROWE'!$L$5:$L$222,$A13)</f>
        <v>0</v>
      </c>
      <c r="L13" s="36">
        <f>SUMIFS('DANE SUROWE'!$O$5:$O$222,'DANE SUROWE'!$A$5:$A$222,$L$5,'DANE SUROWE'!$C$5:$C$222,L$6,'DANE SUROWE'!$L$5:$L$222,$A13)</f>
        <v>0</v>
      </c>
      <c r="M13" s="36">
        <f>SUMIFS('DANE SUROWE'!$O$5:$O$222,'DANE SUROWE'!$A$5:$A$222,$L$5,'DANE SUROWE'!$C$5:$C$222,M$6,'DANE SUROWE'!$L$5:$L$222,$A13)</f>
        <v>0</v>
      </c>
      <c r="N13" s="36">
        <f>SUMIFS('DANE SUROWE'!$O$5:$O$222,'DANE SUROWE'!$A$5:$A$222,$N$5,'DANE SUROWE'!$C$5:$C$222,N$6,'DANE SUROWE'!$L$5:$L$222,$A13)</f>
        <v>0</v>
      </c>
      <c r="O13" s="36">
        <f>SUMIFS('DANE SUROWE'!$O$5:$O$222,'DANE SUROWE'!$A$5:$A$222,$N$5,'DANE SUROWE'!$C$5:$C$222,O$6,'DANE SUROWE'!$L$5:$L$222,$A13)</f>
        <v>0</v>
      </c>
      <c r="P13" s="36">
        <f>SUMIFS('DANE SUROWE'!$O$5:$O$222,'DANE SUROWE'!$A$5:$A$222,$N$5,'DANE SUROWE'!$C$5:$C$222,P$6,'DANE SUROWE'!$L$5:$L$222,$A13)</f>
        <v>0</v>
      </c>
      <c r="Q13" s="36">
        <f>SUMIFS('DANE SUROWE'!$O$5:$O$222,'DANE SUROWE'!$A$5:$A$222,$Q$5,'DANE SUROWE'!$C$5:$C$222,Q$6,'DANE SUROWE'!$L$5:$L$222,$A13)</f>
        <v>0</v>
      </c>
      <c r="R13" s="36">
        <f>SUMIFS('DANE SUROWE'!$O$5:$O$222,'DANE SUROWE'!$A$5:$A$222,$Q$5,'DANE SUROWE'!$C$5:$C$222,R$6,'DANE SUROWE'!$L$5:$L$222,$A13)</f>
        <v>0</v>
      </c>
      <c r="S13" s="36">
        <f>SUMIFS('DANE SUROWE'!$O$5:$O$222,'DANE SUROWE'!$A$5:$A$222,$Q$5,'DANE SUROWE'!$C$5:$C$222,S$6,'DANE SUROWE'!$L$5:$L$222,$A13)</f>
        <v>0</v>
      </c>
      <c r="T13" s="36">
        <f>SUMIFS('DANE SUROWE'!$O$5:$O$222,'DANE SUROWE'!$A$5:$A$222,$Q$5,'DANE SUROWE'!$C$5:$C$222,T$6,'DANE SUROWE'!$L$5:$L$222,$A13)</f>
        <v>0</v>
      </c>
      <c r="U13" s="36">
        <f>SUMIFS('DANE SUROWE'!$O$5:$O$222,'DANE SUROWE'!$A$5:$A$222,$Q$5,'DANE SUROWE'!$C$5:$C$222,U$6,'DANE SUROWE'!$L$5:$L$222,$A13)</f>
        <v>0</v>
      </c>
      <c r="V13" s="36">
        <f>SUMIFS('DANE SUROWE'!$O$5:$O$222,'DANE SUROWE'!$A$5:$A$222,$V$5,'DANE SUROWE'!$C$5:$C$222,V$6,'DANE SUROWE'!$L$5:$L$222,$A13)</f>
        <v>0</v>
      </c>
      <c r="W13" s="36">
        <f>SUMIFS('DANE SUROWE'!$O$5:$O$222,'DANE SUROWE'!$A$5:$A$222,$V$5,'DANE SUROWE'!$C$5:$C$222,W$6,'DANE SUROWE'!$L$5:$L$222,$A13)</f>
        <v>0</v>
      </c>
      <c r="X13" s="36">
        <f>SUMIFS('DANE SUROWE'!$O$5:$O$222,'DANE SUROWE'!$A$5:$A$222,$V$5,'DANE SUROWE'!$C$5:$C$222,X$6,'DANE SUROWE'!$L$5:$L$222,$A13)</f>
        <v>0</v>
      </c>
      <c r="Y13" s="36">
        <f>SUMIFS('DANE SUROWE'!$O$5:$O$222,'DANE SUROWE'!$A$5:$A$222,$V$5,'DANE SUROWE'!$C$5:$C$222,Y$6,'DANE SUROWE'!$L$5:$L$222,$A13)</f>
        <v>0</v>
      </c>
      <c r="Z13" s="36">
        <f>SUMIFS('DANE SUROWE'!$O$5:$O$222,'DANE SUROWE'!$A$5:$A$222,$V$5,'DANE SUROWE'!$C$5:$C$222,Z$6,'DANE SUROWE'!$L$5:$L$222,$A13)</f>
        <v>0</v>
      </c>
      <c r="AA13" s="36">
        <f>SUMIFS('DANE SUROWE'!$O$5:$O$222,'DANE SUROWE'!$A$5:$A$222,$AA$5,'DANE SUROWE'!$C$5:$C$222,AA$6,'DANE SUROWE'!$L$5:$L$222,$A13)</f>
        <v>0</v>
      </c>
      <c r="AB13" s="36">
        <f>SUMIFS('DANE SUROWE'!$O$5:$O$222,'DANE SUROWE'!$A$5:$A$222,$AA$5,'DANE SUROWE'!$C$5:$C$222,AB$6,'DANE SUROWE'!$L$5:$L$222,$A13)</f>
        <v>0</v>
      </c>
      <c r="AC13" s="36">
        <f>SUMIFS('DANE SUROWE'!$O$5:$O$222,'DANE SUROWE'!$A$5:$A$222,$AC$5,'DANE SUROWE'!$C$5:$C$222,AC$6,'DANE SUROWE'!$L$5:$L$222,$A13)</f>
        <v>0</v>
      </c>
      <c r="AD13" s="36">
        <f>SUMIFS('DANE SUROWE'!$O$5:$O$222,'DANE SUROWE'!$A$5:$A$222,$AC$5,'DANE SUROWE'!$C$5:$C$222,AD$6,'DANE SUROWE'!$L$5:$L$222,$A13)</f>
        <v>0</v>
      </c>
      <c r="AE13" s="36">
        <f>SUMIFS('DANE SUROWE'!$O$5:$O$222,'DANE SUROWE'!$A$5:$A$222,$AE$5,'DANE SUROWE'!$C$5:$C$222,AE$6,'DANE SUROWE'!$L$5:$L$222,$A13)</f>
        <v>0</v>
      </c>
      <c r="AF13" s="36">
        <f>SUMIFS('DANE SUROWE'!$O$5:$O$222,'DANE SUROWE'!$A$5:$A$222,$AE$5,'DANE SUROWE'!$C$5:$C$222,AF$6,'DANE SUROWE'!$L$5:$L$222,$A13)</f>
        <v>0</v>
      </c>
      <c r="AG13" s="36">
        <f t="shared" si="0"/>
        <v>0</v>
      </c>
      <c r="AH13" s="36">
        <f t="shared" si="1"/>
        <v>0</v>
      </c>
    </row>
    <row r="14" spans="1:34">
      <c r="A14" s="34" t="s">
        <v>205</v>
      </c>
      <c r="B14" s="36">
        <f>SUMIFS('DANE SUROWE'!$O$5:$O$222,'DANE SUROWE'!$A$5:$A$222,$B$5,'DANE SUROWE'!$C$5:$C$222,B$6,'DANE SUROWE'!$L$5:$L$222,$A14)</f>
        <v>0</v>
      </c>
      <c r="C14" s="36">
        <f>SUMIFS('DANE SUROWE'!$O$5:$O$222,'DANE SUROWE'!$A$5:$A$222,$B$5,'DANE SUROWE'!$C$5:$C$222,C$6,'DANE SUROWE'!$L$5:$L$222,$A14)</f>
        <v>0</v>
      </c>
      <c r="D14" s="36">
        <f>SUMIFS('DANE SUROWE'!$O$5:$O$222,'DANE SUROWE'!$A$5:$A$222,$B$5,'DANE SUROWE'!$C$5:$C$222,D$6,'DANE SUROWE'!$L$5:$L$222,$A14)</f>
        <v>0</v>
      </c>
      <c r="E14" s="36">
        <f>SUMIFS('DANE SUROWE'!$O$5:$O$222,'DANE SUROWE'!$A$5:$A$222,$E$5,'DANE SUROWE'!$C$5:$C$222,E$6,'DANE SUROWE'!$L$5:$L$222,$A14)</f>
        <v>0</v>
      </c>
      <c r="F14" s="36">
        <f>SUMIFS('DANE SUROWE'!$O$5:$O$222,'DANE SUROWE'!$A$5:$A$222,$E$5,'DANE SUROWE'!$C$5:$C$222,F$6,'DANE SUROWE'!$L$5:$L$222,$A14)</f>
        <v>0</v>
      </c>
      <c r="G14" s="36">
        <f>SUMIFS('DANE SUROWE'!$O$5:$O$222,'DANE SUROWE'!$A$5:$A$222,$G$5,'DANE SUROWE'!$C$5:$C$222,G$6,'DANE SUROWE'!$L$5:$L$222,$A14)</f>
        <v>0</v>
      </c>
      <c r="H14" s="36">
        <f>SUMIFS('DANE SUROWE'!$O$5:$O$222,'DANE SUROWE'!$A$5:$A$222,$G$5,'DANE SUROWE'!$C$5:$C$222,H$6,'DANE SUROWE'!$L$5:$L$222,$A14)</f>
        <v>0</v>
      </c>
      <c r="I14" s="36">
        <f>SUMIFS('DANE SUROWE'!$O$5:$O$222,'DANE SUROWE'!$A$5:$A$222,$G$5,'DANE SUROWE'!$C$5:$C$222,I$6,'DANE SUROWE'!$L$5:$L$222,$A14)</f>
        <v>0</v>
      </c>
      <c r="J14" s="36">
        <f>SUMIFS('DANE SUROWE'!$O$5:$O$222,'DANE SUROWE'!$A$5:$A$222,$J$5,'DANE SUROWE'!$C$5:$C$222,J$6,'DANE SUROWE'!$L$5:$L$222,$A14)</f>
        <v>0</v>
      </c>
      <c r="K14" s="36">
        <f>SUMIFS('DANE SUROWE'!$O$5:$O$222,'DANE SUROWE'!$A$5:$A$222,$J$5,'DANE SUROWE'!$C$5:$C$222,K$6,'DANE SUROWE'!$L$5:$L$222,$A14)</f>
        <v>0</v>
      </c>
      <c r="L14" s="36">
        <f>SUMIFS('DANE SUROWE'!$O$5:$O$222,'DANE SUROWE'!$A$5:$A$222,$L$5,'DANE SUROWE'!$C$5:$C$222,L$6,'DANE SUROWE'!$L$5:$L$222,$A14)</f>
        <v>0</v>
      </c>
      <c r="M14" s="36">
        <f>SUMIFS('DANE SUROWE'!$O$5:$O$222,'DANE SUROWE'!$A$5:$A$222,$L$5,'DANE SUROWE'!$C$5:$C$222,M$6,'DANE SUROWE'!$L$5:$L$222,$A14)</f>
        <v>0</v>
      </c>
      <c r="N14" s="36">
        <f>SUMIFS('DANE SUROWE'!$O$5:$O$222,'DANE SUROWE'!$A$5:$A$222,$N$5,'DANE SUROWE'!$C$5:$C$222,N$6,'DANE SUROWE'!$L$5:$L$222,$A14)</f>
        <v>0</v>
      </c>
      <c r="O14" s="36">
        <f>SUMIFS('DANE SUROWE'!$O$5:$O$222,'DANE SUROWE'!$A$5:$A$222,$N$5,'DANE SUROWE'!$C$5:$C$222,O$6,'DANE SUROWE'!$L$5:$L$222,$A14)</f>
        <v>0</v>
      </c>
      <c r="P14" s="36">
        <f>SUMIFS('DANE SUROWE'!$O$5:$O$222,'DANE SUROWE'!$A$5:$A$222,$N$5,'DANE SUROWE'!$C$5:$C$222,P$6,'DANE SUROWE'!$L$5:$L$222,$A14)</f>
        <v>0</v>
      </c>
      <c r="Q14" s="36">
        <f>SUMIFS('DANE SUROWE'!$O$5:$O$222,'DANE SUROWE'!$A$5:$A$222,$Q$5,'DANE SUROWE'!$C$5:$C$222,Q$6,'DANE SUROWE'!$L$5:$L$222,$A14)</f>
        <v>0</v>
      </c>
      <c r="R14" s="36">
        <f>SUMIFS('DANE SUROWE'!$O$5:$O$222,'DANE SUROWE'!$A$5:$A$222,$Q$5,'DANE SUROWE'!$C$5:$C$222,R$6,'DANE SUROWE'!$L$5:$L$222,$A14)</f>
        <v>0</v>
      </c>
      <c r="S14" s="36">
        <f>SUMIFS('DANE SUROWE'!$O$5:$O$222,'DANE SUROWE'!$A$5:$A$222,$Q$5,'DANE SUROWE'!$C$5:$C$222,S$6,'DANE SUROWE'!$L$5:$L$222,$A14)</f>
        <v>0</v>
      </c>
      <c r="T14" s="36">
        <f>SUMIFS('DANE SUROWE'!$O$5:$O$222,'DANE SUROWE'!$A$5:$A$222,$Q$5,'DANE SUROWE'!$C$5:$C$222,T$6,'DANE SUROWE'!$L$5:$L$222,$A14)</f>
        <v>0</v>
      </c>
      <c r="U14" s="36">
        <f>SUMIFS('DANE SUROWE'!$O$5:$O$222,'DANE SUROWE'!$A$5:$A$222,$Q$5,'DANE SUROWE'!$C$5:$C$222,U$6,'DANE SUROWE'!$L$5:$L$222,$A14)</f>
        <v>0</v>
      </c>
      <c r="V14" s="36">
        <f>SUMIFS('DANE SUROWE'!$O$5:$O$222,'DANE SUROWE'!$A$5:$A$222,$V$5,'DANE SUROWE'!$C$5:$C$222,V$6,'DANE SUROWE'!$L$5:$L$222,$A14)</f>
        <v>0</v>
      </c>
      <c r="W14" s="36">
        <f>SUMIFS('DANE SUROWE'!$O$5:$O$222,'DANE SUROWE'!$A$5:$A$222,$V$5,'DANE SUROWE'!$C$5:$C$222,W$6,'DANE SUROWE'!$L$5:$L$222,$A14)</f>
        <v>0</v>
      </c>
      <c r="X14" s="36">
        <f>SUMIFS('DANE SUROWE'!$O$5:$O$222,'DANE SUROWE'!$A$5:$A$222,$V$5,'DANE SUROWE'!$C$5:$C$222,X$6,'DANE SUROWE'!$L$5:$L$222,$A14)</f>
        <v>0</v>
      </c>
      <c r="Y14" s="36">
        <f>SUMIFS('DANE SUROWE'!$O$5:$O$222,'DANE SUROWE'!$A$5:$A$222,$V$5,'DANE SUROWE'!$C$5:$C$222,Y$6,'DANE SUROWE'!$L$5:$L$222,$A14)</f>
        <v>0</v>
      </c>
      <c r="Z14" s="36">
        <f>SUMIFS('DANE SUROWE'!$O$5:$O$222,'DANE SUROWE'!$A$5:$A$222,$V$5,'DANE SUROWE'!$C$5:$C$222,Z$6,'DANE SUROWE'!$L$5:$L$222,$A14)</f>
        <v>0</v>
      </c>
      <c r="AA14" s="36">
        <f>SUMIFS('DANE SUROWE'!$O$5:$O$222,'DANE SUROWE'!$A$5:$A$222,$AA$5,'DANE SUROWE'!$C$5:$C$222,AA$6,'DANE SUROWE'!$L$5:$L$222,$A14)</f>
        <v>0</v>
      </c>
      <c r="AB14" s="36">
        <f>SUMIFS('DANE SUROWE'!$O$5:$O$222,'DANE SUROWE'!$A$5:$A$222,$AA$5,'DANE SUROWE'!$C$5:$C$222,AB$6,'DANE SUROWE'!$L$5:$L$222,$A14)</f>
        <v>0</v>
      </c>
      <c r="AC14" s="36">
        <f>SUMIFS('DANE SUROWE'!$O$5:$O$222,'DANE SUROWE'!$A$5:$A$222,$AC$5,'DANE SUROWE'!$C$5:$C$222,AC$6,'DANE SUROWE'!$L$5:$L$222,$A14)</f>
        <v>0</v>
      </c>
      <c r="AD14" s="36">
        <f>SUMIFS('DANE SUROWE'!$O$5:$O$222,'DANE SUROWE'!$A$5:$A$222,$AC$5,'DANE SUROWE'!$C$5:$C$222,AD$6,'DANE SUROWE'!$L$5:$L$222,$A14)</f>
        <v>0</v>
      </c>
      <c r="AE14" s="36">
        <f>SUMIFS('DANE SUROWE'!$O$5:$O$222,'DANE SUROWE'!$A$5:$A$222,$AE$5,'DANE SUROWE'!$C$5:$C$222,AE$6,'DANE SUROWE'!$L$5:$L$222,$A14)</f>
        <v>0</v>
      </c>
      <c r="AF14" s="36">
        <f>SUMIFS('DANE SUROWE'!$O$5:$O$222,'DANE SUROWE'!$A$5:$A$222,$AE$5,'DANE SUROWE'!$C$5:$C$222,AF$6,'DANE SUROWE'!$L$5:$L$222,$A14)</f>
        <v>0</v>
      </c>
      <c r="AG14" s="36">
        <f t="shared" si="0"/>
        <v>0</v>
      </c>
      <c r="AH14" s="36">
        <f t="shared" si="1"/>
        <v>0</v>
      </c>
    </row>
    <row r="15" spans="1:34">
      <c r="A15" s="34" t="s">
        <v>206</v>
      </c>
      <c r="B15" s="36">
        <f>SUMIFS('DANE SUROWE'!$O$5:$O$222,'DANE SUROWE'!$A$5:$A$222,$B$5,'DANE SUROWE'!$C$5:$C$222,B$6,'DANE SUROWE'!$L$5:$L$222,$A15)</f>
        <v>0</v>
      </c>
      <c r="C15" s="36">
        <f>SUMIFS('DANE SUROWE'!$O$5:$O$222,'DANE SUROWE'!$A$5:$A$222,$B$5,'DANE SUROWE'!$C$5:$C$222,C$6,'DANE SUROWE'!$L$5:$L$222,$A15)</f>
        <v>0</v>
      </c>
      <c r="D15" s="36">
        <f>SUMIFS('DANE SUROWE'!$O$5:$O$222,'DANE SUROWE'!$A$5:$A$222,$B$5,'DANE SUROWE'!$C$5:$C$222,D$6,'DANE SUROWE'!$L$5:$L$222,$A15)</f>
        <v>0</v>
      </c>
      <c r="E15" s="36">
        <f>SUMIFS('DANE SUROWE'!$O$5:$O$222,'DANE SUROWE'!$A$5:$A$222,$E$5,'DANE SUROWE'!$C$5:$C$222,E$6,'DANE SUROWE'!$L$5:$L$222,$A15)</f>
        <v>0</v>
      </c>
      <c r="F15" s="36">
        <f>SUMIFS('DANE SUROWE'!$O$5:$O$222,'DANE SUROWE'!$A$5:$A$222,$E$5,'DANE SUROWE'!$C$5:$C$222,F$6,'DANE SUROWE'!$L$5:$L$222,$A15)</f>
        <v>0</v>
      </c>
      <c r="G15" s="36">
        <f>SUMIFS('DANE SUROWE'!$O$5:$O$222,'DANE SUROWE'!$A$5:$A$222,$G$5,'DANE SUROWE'!$C$5:$C$222,G$6,'DANE SUROWE'!$L$5:$L$222,$A15)</f>
        <v>0</v>
      </c>
      <c r="H15" s="36">
        <f>SUMIFS('DANE SUROWE'!$O$5:$O$222,'DANE SUROWE'!$A$5:$A$222,$G$5,'DANE SUROWE'!$C$5:$C$222,H$6,'DANE SUROWE'!$L$5:$L$222,$A15)</f>
        <v>0</v>
      </c>
      <c r="I15" s="36">
        <f>SUMIFS('DANE SUROWE'!$O$5:$O$222,'DANE SUROWE'!$A$5:$A$222,$G$5,'DANE SUROWE'!$C$5:$C$222,I$6,'DANE SUROWE'!$L$5:$L$222,$A15)</f>
        <v>0</v>
      </c>
      <c r="J15" s="36">
        <f>SUMIFS('DANE SUROWE'!$O$5:$O$222,'DANE SUROWE'!$A$5:$A$222,$J$5,'DANE SUROWE'!$C$5:$C$222,J$6,'DANE SUROWE'!$L$5:$L$222,$A15)</f>
        <v>0</v>
      </c>
      <c r="K15" s="36">
        <f>SUMIFS('DANE SUROWE'!$O$5:$O$222,'DANE SUROWE'!$A$5:$A$222,$J$5,'DANE SUROWE'!$C$5:$C$222,K$6,'DANE SUROWE'!$L$5:$L$222,$A15)</f>
        <v>0</v>
      </c>
      <c r="L15" s="36">
        <f>SUMIFS('DANE SUROWE'!$O$5:$O$222,'DANE SUROWE'!$A$5:$A$222,$L$5,'DANE SUROWE'!$C$5:$C$222,L$6,'DANE SUROWE'!$L$5:$L$222,$A15)</f>
        <v>0</v>
      </c>
      <c r="M15" s="36">
        <f>SUMIFS('DANE SUROWE'!$O$5:$O$222,'DANE SUROWE'!$A$5:$A$222,$L$5,'DANE SUROWE'!$C$5:$C$222,M$6,'DANE SUROWE'!$L$5:$L$222,$A15)</f>
        <v>0</v>
      </c>
      <c r="N15" s="36">
        <f>SUMIFS('DANE SUROWE'!$O$5:$O$222,'DANE SUROWE'!$A$5:$A$222,$N$5,'DANE SUROWE'!$C$5:$C$222,N$6,'DANE SUROWE'!$L$5:$L$222,$A15)</f>
        <v>0</v>
      </c>
      <c r="O15" s="36">
        <f>SUMIFS('DANE SUROWE'!$O$5:$O$222,'DANE SUROWE'!$A$5:$A$222,$N$5,'DANE SUROWE'!$C$5:$C$222,O$6,'DANE SUROWE'!$L$5:$L$222,$A15)</f>
        <v>0</v>
      </c>
      <c r="P15" s="36">
        <f>SUMIFS('DANE SUROWE'!$O$5:$O$222,'DANE SUROWE'!$A$5:$A$222,$N$5,'DANE SUROWE'!$C$5:$C$222,P$6,'DANE SUROWE'!$L$5:$L$222,$A15)</f>
        <v>0</v>
      </c>
      <c r="Q15" s="36">
        <f>SUMIFS('DANE SUROWE'!$O$5:$O$222,'DANE SUROWE'!$A$5:$A$222,$Q$5,'DANE SUROWE'!$C$5:$C$222,Q$6,'DANE SUROWE'!$L$5:$L$222,$A15)</f>
        <v>0</v>
      </c>
      <c r="R15" s="36">
        <f>SUMIFS('DANE SUROWE'!$O$5:$O$222,'DANE SUROWE'!$A$5:$A$222,$Q$5,'DANE SUROWE'!$C$5:$C$222,R$6,'DANE SUROWE'!$L$5:$L$222,$A15)</f>
        <v>0</v>
      </c>
      <c r="S15" s="36">
        <f>SUMIFS('DANE SUROWE'!$O$5:$O$222,'DANE SUROWE'!$A$5:$A$222,$Q$5,'DANE SUROWE'!$C$5:$C$222,S$6,'DANE SUROWE'!$L$5:$L$222,$A15)</f>
        <v>0</v>
      </c>
      <c r="T15" s="36">
        <f>SUMIFS('DANE SUROWE'!$O$5:$O$222,'DANE SUROWE'!$A$5:$A$222,$Q$5,'DANE SUROWE'!$C$5:$C$222,T$6,'DANE SUROWE'!$L$5:$L$222,$A15)</f>
        <v>0</v>
      </c>
      <c r="U15" s="36">
        <f>SUMIFS('DANE SUROWE'!$O$5:$O$222,'DANE SUROWE'!$A$5:$A$222,$Q$5,'DANE SUROWE'!$C$5:$C$222,U$6,'DANE SUROWE'!$L$5:$L$222,$A15)</f>
        <v>0</v>
      </c>
      <c r="V15" s="36">
        <f>SUMIFS('DANE SUROWE'!$O$5:$O$222,'DANE SUROWE'!$A$5:$A$222,$V$5,'DANE SUROWE'!$C$5:$C$222,V$6,'DANE SUROWE'!$L$5:$L$222,$A15)</f>
        <v>0</v>
      </c>
      <c r="W15" s="36">
        <f>SUMIFS('DANE SUROWE'!$O$5:$O$222,'DANE SUROWE'!$A$5:$A$222,$V$5,'DANE SUROWE'!$C$5:$C$222,W$6,'DANE SUROWE'!$L$5:$L$222,$A15)</f>
        <v>0</v>
      </c>
      <c r="X15" s="36">
        <f>SUMIFS('DANE SUROWE'!$O$5:$O$222,'DANE SUROWE'!$A$5:$A$222,$V$5,'DANE SUROWE'!$C$5:$C$222,X$6,'DANE SUROWE'!$L$5:$L$222,$A15)</f>
        <v>0</v>
      </c>
      <c r="Y15" s="36">
        <f>SUMIFS('DANE SUROWE'!$O$5:$O$222,'DANE SUROWE'!$A$5:$A$222,$V$5,'DANE SUROWE'!$C$5:$C$222,Y$6,'DANE SUROWE'!$L$5:$L$222,$A15)</f>
        <v>0</v>
      </c>
      <c r="Z15" s="36">
        <f>SUMIFS('DANE SUROWE'!$O$5:$O$222,'DANE SUROWE'!$A$5:$A$222,$V$5,'DANE SUROWE'!$C$5:$C$222,Z$6,'DANE SUROWE'!$L$5:$L$222,$A15)</f>
        <v>0</v>
      </c>
      <c r="AA15" s="36">
        <f>SUMIFS('DANE SUROWE'!$O$5:$O$222,'DANE SUROWE'!$A$5:$A$222,$AA$5,'DANE SUROWE'!$C$5:$C$222,AA$6,'DANE SUROWE'!$L$5:$L$222,$A15)</f>
        <v>0</v>
      </c>
      <c r="AB15" s="36">
        <f>SUMIFS('DANE SUROWE'!$O$5:$O$222,'DANE SUROWE'!$A$5:$A$222,$AA$5,'DANE SUROWE'!$C$5:$C$222,AB$6,'DANE SUROWE'!$L$5:$L$222,$A15)</f>
        <v>0</v>
      </c>
      <c r="AC15" s="36">
        <f>SUMIFS('DANE SUROWE'!$O$5:$O$222,'DANE SUROWE'!$A$5:$A$222,$AC$5,'DANE SUROWE'!$C$5:$C$222,AC$6,'DANE SUROWE'!$L$5:$L$222,$A15)</f>
        <v>0</v>
      </c>
      <c r="AD15" s="36">
        <f>SUMIFS('DANE SUROWE'!$O$5:$O$222,'DANE SUROWE'!$A$5:$A$222,$AC$5,'DANE SUROWE'!$C$5:$C$222,AD$6,'DANE SUROWE'!$L$5:$L$222,$A15)</f>
        <v>0</v>
      </c>
      <c r="AE15" s="36">
        <f>SUMIFS('DANE SUROWE'!$O$5:$O$222,'DANE SUROWE'!$A$5:$A$222,$AE$5,'DANE SUROWE'!$C$5:$C$222,AE$6,'DANE SUROWE'!$L$5:$L$222,$A15)</f>
        <v>0</v>
      </c>
      <c r="AF15" s="36">
        <f>SUMIFS('DANE SUROWE'!$O$5:$O$222,'DANE SUROWE'!$A$5:$A$222,$AE$5,'DANE SUROWE'!$C$5:$C$222,AF$6,'DANE SUROWE'!$L$5:$L$222,$A15)</f>
        <v>0</v>
      </c>
      <c r="AG15" s="36">
        <f t="shared" si="0"/>
        <v>0</v>
      </c>
      <c r="AH15" s="36">
        <f t="shared" si="1"/>
        <v>0</v>
      </c>
    </row>
    <row r="16" spans="1:34">
      <c r="A16" s="34" t="s">
        <v>207</v>
      </c>
      <c r="B16" s="36">
        <f>SUMIFS('DANE SUROWE'!$O$5:$O$222,'DANE SUROWE'!$A$5:$A$222,$B$5,'DANE SUROWE'!$C$5:$C$222,B$6,'DANE SUROWE'!$L$5:$L$222,$A16)</f>
        <v>0</v>
      </c>
      <c r="C16" s="36">
        <f>SUMIFS('DANE SUROWE'!$O$5:$O$222,'DANE SUROWE'!$A$5:$A$222,$B$5,'DANE SUROWE'!$C$5:$C$222,C$6,'DANE SUROWE'!$L$5:$L$222,$A16)</f>
        <v>0</v>
      </c>
      <c r="D16" s="36">
        <f>SUMIFS('DANE SUROWE'!$O$5:$O$222,'DANE SUROWE'!$A$5:$A$222,$B$5,'DANE SUROWE'!$C$5:$C$222,D$6,'DANE SUROWE'!$L$5:$L$222,$A16)</f>
        <v>0</v>
      </c>
      <c r="E16" s="36">
        <f>SUMIFS('DANE SUROWE'!$O$5:$O$222,'DANE SUROWE'!$A$5:$A$222,$E$5,'DANE SUROWE'!$C$5:$C$222,E$6,'DANE SUROWE'!$L$5:$L$222,$A16)</f>
        <v>0</v>
      </c>
      <c r="F16" s="36">
        <f>SUMIFS('DANE SUROWE'!$O$5:$O$222,'DANE SUROWE'!$A$5:$A$222,$E$5,'DANE SUROWE'!$C$5:$C$222,F$6,'DANE SUROWE'!$L$5:$L$222,$A16)</f>
        <v>0</v>
      </c>
      <c r="G16" s="36">
        <f>SUMIFS('DANE SUROWE'!$O$5:$O$222,'DANE SUROWE'!$A$5:$A$222,$G$5,'DANE SUROWE'!$C$5:$C$222,G$6,'DANE SUROWE'!$L$5:$L$222,$A16)</f>
        <v>0</v>
      </c>
      <c r="H16" s="36">
        <f>SUMIFS('DANE SUROWE'!$O$5:$O$222,'DANE SUROWE'!$A$5:$A$222,$G$5,'DANE SUROWE'!$C$5:$C$222,H$6,'DANE SUROWE'!$L$5:$L$222,$A16)</f>
        <v>0</v>
      </c>
      <c r="I16" s="36">
        <f>SUMIFS('DANE SUROWE'!$O$5:$O$222,'DANE SUROWE'!$A$5:$A$222,$G$5,'DANE SUROWE'!$C$5:$C$222,I$6,'DANE SUROWE'!$L$5:$L$222,$A16)</f>
        <v>0</v>
      </c>
      <c r="J16" s="36">
        <f>SUMIFS('DANE SUROWE'!$O$5:$O$222,'DANE SUROWE'!$A$5:$A$222,$J$5,'DANE SUROWE'!$C$5:$C$222,J$6,'DANE SUROWE'!$L$5:$L$222,$A16)</f>
        <v>0</v>
      </c>
      <c r="K16" s="36">
        <f>SUMIFS('DANE SUROWE'!$O$5:$O$222,'DANE SUROWE'!$A$5:$A$222,$J$5,'DANE SUROWE'!$C$5:$C$222,K$6,'DANE SUROWE'!$L$5:$L$222,$A16)</f>
        <v>0</v>
      </c>
      <c r="L16" s="36">
        <f>SUMIFS('DANE SUROWE'!$O$5:$O$222,'DANE SUROWE'!$A$5:$A$222,$L$5,'DANE SUROWE'!$C$5:$C$222,L$6,'DANE SUROWE'!$L$5:$L$222,$A16)</f>
        <v>0</v>
      </c>
      <c r="M16" s="36">
        <f>SUMIFS('DANE SUROWE'!$O$5:$O$222,'DANE SUROWE'!$A$5:$A$222,$L$5,'DANE SUROWE'!$C$5:$C$222,M$6,'DANE SUROWE'!$L$5:$L$222,$A16)</f>
        <v>0</v>
      </c>
      <c r="N16" s="36">
        <f>SUMIFS('DANE SUROWE'!$O$5:$O$222,'DANE SUROWE'!$A$5:$A$222,$N$5,'DANE SUROWE'!$C$5:$C$222,N$6,'DANE SUROWE'!$L$5:$L$222,$A16)</f>
        <v>0</v>
      </c>
      <c r="O16" s="36">
        <f>SUMIFS('DANE SUROWE'!$O$5:$O$222,'DANE SUROWE'!$A$5:$A$222,$N$5,'DANE SUROWE'!$C$5:$C$222,O$6,'DANE SUROWE'!$L$5:$L$222,$A16)</f>
        <v>0</v>
      </c>
      <c r="P16" s="36">
        <f>SUMIFS('DANE SUROWE'!$O$5:$O$222,'DANE SUROWE'!$A$5:$A$222,$N$5,'DANE SUROWE'!$C$5:$C$222,P$6,'DANE SUROWE'!$L$5:$L$222,$A16)</f>
        <v>0</v>
      </c>
      <c r="Q16" s="36">
        <f>SUMIFS('DANE SUROWE'!$O$5:$O$222,'DANE SUROWE'!$A$5:$A$222,$Q$5,'DANE SUROWE'!$C$5:$C$222,Q$6,'DANE SUROWE'!$L$5:$L$222,$A16)</f>
        <v>0</v>
      </c>
      <c r="R16" s="36">
        <f>SUMIFS('DANE SUROWE'!$O$5:$O$222,'DANE SUROWE'!$A$5:$A$222,$Q$5,'DANE SUROWE'!$C$5:$C$222,R$6,'DANE SUROWE'!$L$5:$L$222,$A16)</f>
        <v>0</v>
      </c>
      <c r="S16" s="36">
        <f>SUMIFS('DANE SUROWE'!$O$5:$O$222,'DANE SUROWE'!$A$5:$A$222,$Q$5,'DANE SUROWE'!$C$5:$C$222,S$6,'DANE SUROWE'!$L$5:$L$222,$A16)</f>
        <v>0</v>
      </c>
      <c r="T16" s="36">
        <f>SUMIFS('DANE SUROWE'!$O$5:$O$222,'DANE SUROWE'!$A$5:$A$222,$Q$5,'DANE SUROWE'!$C$5:$C$222,T$6,'DANE SUROWE'!$L$5:$L$222,$A16)</f>
        <v>0</v>
      </c>
      <c r="U16" s="36">
        <f>SUMIFS('DANE SUROWE'!$O$5:$O$222,'DANE SUROWE'!$A$5:$A$222,$Q$5,'DANE SUROWE'!$C$5:$C$222,U$6,'DANE SUROWE'!$L$5:$L$222,$A16)</f>
        <v>0</v>
      </c>
      <c r="V16" s="36">
        <f>SUMIFS('DANE SUROWE'!$O$5:$O$222,'DANE SUROWE'!$A$5:$A$222,$V$5,'DANE SUROWE'!$C$5:$C$222,V$6,'DANE SUROWE'!$L$5:$L$222,$A16)</f>
        <v>0</v>
      </c>
      <c r="W16" s="36">
        <f>SUMIFS('DANE SUROWE'!$O$5:$O$222,'DANE SUROWE'!$A$5:$A$222,$V$5,'DANE SUROWE'!$C$5:$C$222,W$6,'DANE SUROWE'!$L$5:$L$222,$A16)</f>
        <v>0</v>
      </c>
      <c r="X16" s="36">
        <f>SUMIFS('DANE SUROWE'!$O$5:$O$222,'DANE SUROWE'!$A$5:$A$222,$V$5,'DANE SUROWE'!$C$5:$C$222,X$6,'DANE SUROWE'!$L$5:$L$222,$A16)</f>
        <v>0</v>
      </c>
      <c r="Y16" s="36">
        <f>SUMIFS('DANE SUROWE'!$O$5:$O$222,'DANE SUROWE'!$A$5:$A$222,$V$5,'DANE SUROWE'!$C$5:$C$222,Y$6,'DANE SUROWE'!$L$5:$L$222,$A16)</f>
        <v>0</v>
      </c>
      <c r="Z16" s="36">
        <f>SUMIFS('DANE SUROWE'!$O$5:$O$222,'DANE SUROWE'!$A$5:$A$222,$V$5,'DANE SUROWE'!$C$5:$C$222,Z$6,'DANE SUROWE'!$L$5:$L$222,$A16)</f>
        <v>0</v>
      </c>
      <c r="AA16" s="36">
        <f>SUMIFS('DANE SUROWE'!$O$5:$O$222,'DANE SUROWE'!$A$5:$A$222,$AA$5,'DANE SUROWE'!$C$5:$C$222,AA$6,'DANE SUROWE'!$L$5:$L$222,$A16)</f>
        <v>0</v>
      </c>
      <c r="AB16" s="36">
        <f>SUMIFS('DANE SUROWE'!$O$5:$O$222,'DANE SUROWE'!$A$5:$A$222,$AA$5,'DANE SUROWE'!$C$5:$C$222,AB$6,'DANE SUROWE'!$L$5:$L$222,$A16)</f>
        <v>0</v>
      </c>
      <c r="AC16" s="36">
        <f>SUMIFS('DANE SUROWE'!$O$5:$O$222,'DANE SUROWE'!$A$5:$A$222,$AC$5,'DANE SUROWE'!$C$5:$C$222,AC$6,'DANE SUROWE'!$L$5:$L$222,$A16)</f>
        <v>0</v>
      </c>
      <c r="AD16" s="36">
        <f>SUMIFS('DANE SUROWE'!$O$5:$O$222,'DANE SUROWE'!$A$5:$A$222,$AC$5,'DANE SUROWE'!$C$5:$C$222,AD$6,'DANE SUROWE'!$L$5:$L$222,$A16)</f>
        <v>0</v>
      </c>
      <c r="AE16" s="36">
        <f>SUMIFS('DANE SUROWE'!$O$5:$O$222,'DANE SUROWE'!$A$5:$A$222,$AE$5,'DANE SUROWE'!$C$5:$C$222,AE$6,'DANE SUROWE'!$L$5:$L$222,$A16)</f>
        <v>0</v>
      </c>
      <c r="AF16" s="36">
        <f>SUMIFS('DANE SUROWE'!$O$5:$O$222,'DANE SUROWE'!$A$5:$A$222,$AE$5,'DANE SUROWE'!$C$5:$C$222,AF$6,'DANE SUROWE'!$L$5:$L$222,$A16)</f>
        <v>0</v>
      </c>
      <c r="AG16" s="36">
        <f t="shared" si="0"/>
        <v>0</v>
      </c>
      <c r="AH16" s="36">
        <f t="shared" si="1"/>
        <v>0</v>
      </c>
    </row>
    <row r="17" spans="1:34">
      <c r="A17" s="34" t="s">
        <v>208</v>
      </c>
      <c r="B17" s="36">
        <f>SUMIFS('DANE SUROWE'!$O$5:$O$222,'DANE SUROWE'!$A$5:$A$222,$B$5,'DANE SUROWE'!$C$5:$C$222,B$6,'DANE SUROWE'!$L$5:$L$222,$A17)</f>
        <v>0</v>
      </c>
      <c r="C17" s="36">
        <f>SUMIFS('DANE SUROWE'!$O$5:$O$222,'DANE SUROWE'!$A$5:$A$222,$B$5,'DANE SUROWE'!$C$5:$C$222,C$6,'DANE SUROWE'!$L$5:$L$222,$A17)</f>
        <v>0</v>
      </c>
      <c r="D17" s="36">
        <f>SUMIFS('DANE SUROWE'!$O$5:$O$222,'DANE SUROWE'!$A$5:$A$222,$B$5,'DANE SUROWE'!$C$5:$C$222,D$6,'DANE SUROWE'!$L$5:$L$222,$A17)</f>
        <v>0</v>
      </c>
      <c r="E17" s="36">
        <f>SUMIFS('DANE SUROWE'!$O$5:$O$222,'DANE SUROWE'!$A$5:$A$222,$E$5,'DANE SUROWE'!$C$5:$C$222,E$6,'DANE SUROWE'!$L$5:$L$222,$A17)</f>
        <v>0</v>
      </c>
      <c r="F17" s="36">
        <f>SUMIFS('DANE SUROWE'!$O$5:$O$222,'DANE SUROWE'!$A$5:$A$222,$E$5,'DANE SUROWE'!$C$5:$C$222,F$6,'DANE SUROWE'!$L$5:$L$222,$A17)</f>
        <v>0</v>
      </c>
      <c r="G17" s="36">
        <f>SUMIFS('DANE SUROWE'!$O$5:$O$222,'DANE SUROWE'!$A$5:$A$222,$G$5,'DANE SUROWE'!$C$5:$C$222,G$6,'DANE SUROWE'!$L$5:$L$222,$A17)</f>
        <v>0</v>
      </c>
      <c r="H17" s="36">
        <f>SUMIFS('DANE SUROWE'!$O$5:$O$222,'DANE SUROWE'!$A$5:$A$222,$G$5,'DANE SUROWE'!$C$5:$C$222,H$6,'DANE SUROWE'!$L$5:$L$222,$A17)</f>
        <v>0</v>
      </c>
      <c r="I17" s="36">
        <f>SUMIFS('DANE SUROWE'!$O$5:$O$222,'DANE SUROWE'!$A$5:$A$222,$G$5,'DANE SUROWE'!$C$5:$C$222,I$6,'DANE SUROWE'!$L$5:$L$222,$A17)</f>
        <v>0</v>
      </c>
      <c r="J17" s="36">
        <f>SUMIFS('DANE SUROWE'!$O$5:$O$222,'DANE SUROWE'!$A$5:$A$222,$J$5,'DANE SUROWE'!$C$5:$C$222,J$6,'DANE SUROWE'!$L$5:$L$222,$A17)</f>
        <v>0</v>
      </c>
      <c r="K17" s="36">
        <f>SUMIFS('DANE SUROWE'!$O$5:$O$222,'DANE SUROWE'!$A$5:$A$222,$J$5,'DANE SUROWE'!$C$5:$C$222,K$6,'DANE SUROWE'!$L$5:$L$222,$A17)</f>
        <v>0</v>
      </c>
      <c r="L17" s="36">
        <f>SUMIFS('DANE SUROWE'!$O$5:$O$222,'DANE SUROWE'!$A$5:$A$222,$L$5,'DANE SUROWE'!$C$5:$C$222,L$6,'DANE SUROWE'!$L$5:$L$222,$A17)</f>
        <v>0</v>
      </c>
      <c r="M17" s="36">
        <f>SUMIFS('DANE SUROWE'!$O$5:$O$222,'DANE SUROWE'!$A$5:$A$222,$L$5,'DANE SUROWE'!$C$5:$C$222,M$6,'DANE SUROWE'!$L$5:$L$222,$A17)</f>
        <v>0</v>
      </c>
      <c r="N17" s="36">
        <f>SUMIFS('DANE SUROWE'!$O$5:$O$222,'DANE SUROWE'!$A$5:$A$222,$N$5,'DANE SUROWE'!$C$5:$C$222,N$6,'DANE SUROWE'!$L$5:$L$222,$A17)</f>
        <v>0</v>
      </c>
      <c r="O17" s="36">
        <f>SUMIFS('DANE SUROWE'!$O$5:$O$222,'DANE SUROWE'!$A$5:$A$222,$N$5,'DANE SUROWE'!$C$5:$C$222,O$6,'DANE SUROWE'!$L$5:$L$222,$A17)</f>
        <v>0</v>
      </c>
      <c r="P17" s="36">
        <f>SUMIFS('DANE SUROWE'!$O$5:$O$222,'DANE SUROWE'!$A$5:$A$222,$N$5,'DANE SUROWE'!$C$5:$C$222,P$6,'DANE SUROWE'!$L$5:$L$222,$A17)</f>
        <v>0</v>
      </c>
      <c r="Q17" s="36">
        <f>SUMIFS('DANE SUROWE'!$O$5:$O$222,'DANE SUROWE'!$A$5:$A$222,$Q$5,'DANE SUROWE'!$C$5:$C$222,Q$6,'DANE SUROWE'!$L$5:$L$222,$A17)</f>
        <v>0</v>
      </c>
      <c r="R17" s="36">
        <f>SUMIFS('DANE SUROWE'!$O$5:$O$222,'DANE SUROWE'!$A$5:$A$222,$Q$5,'DANE SUROWE'!$C$5:$C$222,R$6,'DANE SUROWE'!$L$5:$L$222,$A17)</f>
        <v>0</v>
      </c>
      <c r="S17" s="36">
        <f>SUMIFS('DANE SUROWE'!$O$5:$O$222,'DANE SUROWE'!$A$5:$A$222,$Q$5,'DANE SUROWE'!$C$5:$C$222,S$6,'DANE SUROWE'!$L$5:$L$222,$A17)</f>
        <v>0</v>
      </c>
      <c r="T17" s="36">
        <f>SUMIFS('DANE SUROWE'!$O$5:$O$222,'DANE SUROWE'!$A$5:$A$222,$Q$5,'DANE SUROWE'!$C$5:$C$222,T$6,'DANE SUROWE'!$L$5:$L$222,$A17)</f>
        <v>0</v>
      </c>
      <c r="U17" s="36">
        <f>SUMIFS('DANE SUROWE'!$O$5:$O$222,'DANE SUROWE'!$A$5:$A$222,$Q$5,'DANE SUROWE'!$C$5:$C$222,U$6,'DANE SUROWE'!$L$5:$L$222,$A17)</f>
        <v>0</v>
      </c>
      <c r="V17" s="36">
        <f>SUMIFS('DANE SUROWE'!$O$5:$O$222,'DANE SUROWE'!$A$5:$A$222,$V$5,'DANE SUROWE'!$C$5:$C$222,V$6,'DANE SUROWE'!$L$5:$L$222,$A17)</f>
        <v>0</v>
      </c>
      <c r="W17" s="36">
        <f>SUMIFS('DANE SUROWE'!$O$5:$O$222,'DANE SUROWE'!$A$5:$A$222,$V$5,'DANE SUROWE'!$C$5:$C$222,W$6,'DANE SUROWE'!$L$5:$L$222,$A17)</f>
        <v>0</v>
      </c>
      <c r="X17" s="36">
        <f>SUMIFS('DANE SUROWE'!$O$5:$O$222,'DANE SUROWE'!$A$5:$A$222,$V$5,'DANE SUROWE'!$C$5:$C$222,X$6,'DANE SUROWE'!$L$5:$L$222,$A17)</f>
        <v>0</v>
      </c>
      <c r="Y17" s="36">
        <f>SUMIFS('DANE SUROWE'!$O$5:$O$222,'DANE SUROWE'!$A$5:$A$222,$V$5,'DANE SUROWE'!$C$5:$C$222,Y$6,'DANE SUROWE'!$L$5:$L$222,$A17)</f>
        <v>0</v>
      </c>
      <c r="Z17" s="36">
        <f>SUMIFS('DANE SUROWE'!$O$5:$O$222,'DANE SUROWE'!$A$5:$A$222,$V$5,'DANE SUROWE'!$C$5:$C$222,Z$6,'DANE SUROWE'!$L$5:$L$222,$A17)</f>
        <v>0</v>
      </c>
      <c r="AA17" s="36">
        <f>SUMIFS('DANE SUROWE'!$O$5:$O$222,'DANE SUROWE'!$A$5:$A$222,$AA$5,'DANE SUROWE'!$C$5:$C$222,AA$6,'DANE SUROWE'!$L$5:$L$222,$A17)</f>
        <v>0</v>
      </c>
      <c r="AB17" s="36">
        <f>SUMIFS('DANE SUROWE'!$O$5:$O$222,'DANE SUROWE'!$A$5:$A$222,$AA$5,'DANE SUROWE'!$C$5:$C$222,AB$6,'DANE SUROWE'!$L$5:$L$222,$A17)</f>
        <v>0</v>
      </c>
      <c r="AC17" s="36">
        <f>SUMIFS('DANE SUROWE'!$O$5:$O$222,'DANE SUROWE'!$A$5:$A$222,$AC$5,'DANE SUROWE'!$C$5:$C$222,AC$6,'DANE SUROWE'!$L$5:$L$222,$A17)</f>
        <v>0</v>
      </c>
      <c r="AD17" s="36">
        <f>SUMIFS('DANE SUROWE'!$O$5:$O$222,'DANE SUROWE'!$A$5:$A$222,$AC$5,'DANE SUROWE'!$C$5:$C$222,AD$6,'DANE SUROWE'!$L$5:$L$222,$A17)</f>
        <v>0</v>
      </c>
      <c r="AE17" s="36">
        <f>SUMIFS('DANE SUROWE'!$O$5:$O$222,'DANE SUROWE'!$A$5:$A$222,$AE$5,'DANE SUROWE'!$C$5:$C$222,AE$6,'DANE SUROWE'!$L$5:$L$222,$A17)</f>
        <v>0</v>
      </c>
      <c r="AF17" s="36">
        <f>SUMIFS('DANE SUROWE'!$O$5:$O$222,'DANE SUROWE'!$A$5:$A$222,$AE$5,'DANE SUROWE'!$C$5:$C$222,AF$6,'DANE SUROWE'!$L$5:$L$222,$A17)</f>
        <v>0</v>
      </c>
      <c r="AG17" s="36">
        <f t="shared" si="0"/>
        <v>0</v>
      </c>
      <c r="AH17" s="36">
        <f t="shared" si="1"/>
        <v>0</v>
      </c>
    </row>
    <row r="18" spans="1:34">
      <c r="A18" s="34" t="s">
        <v>209</v>
      </c>
      <c r="B18" s="36">
        <f>SUMIFS('DANE SUROWE'!$O$5:$O$222,'DANE SUROWE'!$A$5:$A$222,$B$5,'DANE SUROWE'!$C$5:$C$222,B$6,'DANE SUROWE'!$L$5:$L$222,$A18)</f>
        <v>0</v>
      </c>
      <c r="C18" s="36">
        <f>SUMIFS('DANE SUROWE'!$O$5:$O$222,'DANE SUROWE'!$A$5:$A$222,$B$5,'DANE SUROWE'!$C$5:$C$222,C$6,'DANE SUROWE'!$L$5:$L$222,$A18)</f>
        <v>0</v>
      </c>
      <c r="D18" s="36">
        <f>SUMIFS('DANE SUROWE'!$O$5:$O$222,'DANE SUROWE'!$A$5:$A$222,$B$5,'DANE SUROWE'!$C$5:$C$222,D$6,'DANE SUROWE'!$L$5:$L$222,$A18)</f>
        <v>0</v>
      </c>
      <c r="E18" s="36">
        <f>SUMIFS('DANE SUROWE'!$O$5:$O$222,'DANE SUROWE'!$A$5:$A$222,$E$5,'DANE SUROWE'!$C$5:$C$222,E$6,'DANE SUROWE'!$L$5:$L$222,$A18)</f>
        <v>0</v>
      </c>
      <c r="F18" s="36">
        <f>SUMIFS('DANE SUROWE'!$O$5:$O$222,'DANE SUROWE'!$A$5:$A$222,$E$5,'DANE SUROWE'!$C$5:$C$222,F$6,'DANE SUROWE'!$L$5:$L$222,$A18)</f>
        <v>0</v>
      </c>
      <c r="G18" s="36">
        <f>SUMIFS('DANE SUROWE'!$O$5:$O$222,'DANE SUROWE'!$A$5:$A$222,$G$5,'DANE SUROWE'!$C$5:$C$222,G$6,'DANE SUROWE'!$L$5:$L$222,$A18)</f>
        <v>0</v>
      </c>
      <c r="H18" s="36">
        <f>SUMIFS('DANE SUROWE'!$O$5:$O$222,'DANE SUROWE'!$A$5:$A$222,$G$5,'DANE SUROWE'!$C$5:$C$222,H$6,'DANE SUROWE'!$L$5:$L$222,$A18)</f>
        <v>0</v>
      </c>
      <c r="I18" s="36">
        <f>SUMIFS('DANE SUROWE'!$O$5:$O$222,'DANE SUROWE'!$A$5:$A$222,$G$5,'DANE SUROWE'!$C$5:$C$222,I$6,'DANE SUROWE'!$L$5:$L$222,$A18)</f>
        <v>0</v>
      </c>
      <c r="J18" s="36">
        <f>SUMIFS('DANE SUROWE'!$O$5:$O$222,'DANE SUROWE'!$A$5:$A$222,$J$5,'DANE SUROWE'!$C$5:$C$222,J$6,'DANE SUROWE'!$L$5:$L$222,$A18)</f>
        <v>0</v>
      </c>
      <c r="K18" s="36">
        <f>SUMIFS('DANE SUROWE'!$O$5:$O$222,'DANE SUROWE'!$A$5:$A$222,$J$5,'DANE SUROWE'!$C$5:$C$222,K$6,'DANE SUROWE'!$L$5:$L$222,$A18)</f>
        <v>0</v>
      </c>
      <c r="L18" s="36">
        <f>SUMIFS('DANE SUROWE'!$O$5:$O$222,'DANE SUROWE'!$A$5:$A$222,$L$5,'DANE SUROWE'!$C$5:$C$222,L$6,'DANE SUROWE'!$L$5:$L$222,$A18)</f>
        <v>0</v>
      </c>
      <c r="M18" s="36">
        <f>SUMIFS('DANE SUROWE'!$O$5:$O$222,'DANE SUROWE'!$A$5:$A$222,$L$5,'DANE SUROWE'!$C$5:$C$222,M$6,'DANE SUROWE'!$L$5:$L$222,$A18)</f>
        <v>0</v>
      </c>
      <c r="N18" s="36">
        <f>SUMIFS('DANE SUROWE'!$O$5:$O$222,'DANE SUROWE'!$A$5:$A$222,$N$5,'DANE SUROWE'!$C$5:$C$222,N$6,'DANE SUROWE'!$L$5:$L$222,$A18)</f>
        <v>0</v>
      </c>
      <c r="O18" s="36">
        <f>SUMIFS('DANE SUROWE'!$O$5:$O$222,'DANE SUROWE'!$A$5:$A$222,$N$5,'DANE SUROWE'!$C$5:$C$222,O$6,'DANE SUROWE'!$L$5:$L$222,$A18)</f>
        <v>0</v>
      </c>
      <c r="P18" s="36">
        <f>SUMIFS('DANE SUROWE'!$O$5:$O$222,'DANE SUROWE'!$A$5:$A$222,$N$5,'DANE SUROWE'!$C$5:$C$222,P$6,'DANE SUROWE'!$L$5:$L$222,$A18)</f>
        <v>0</v>
      </c>
      <c r="Q18" s="36">
        <f>SUMIFS('DANE SUROWE'!$O$5:$O$222,'DANE SUROWE'!$A$5:$A$222,$Q$5,'DANE SUROWE'!$C$5:$C$222,Q$6,'DANE SUROWE'!$L$5:$L$222,$A18)</f>
        <v>0</v>
      </c>
      <c r="R18" s="36">
        <f>SUMIFS('DANE SUROWE'!$O$5:$O$222,'DANE SUROWE'!$A$5:$A$222,$Q$5,'DANE SUROWE'!$C$5:$C$222,R$6,'DANE SUROWE'!$L$5:$L$222,$A18)</f>
        <v>0</v>
      </c>
      <c r="S18" s="36">
        <f>SUMIFS('DANE SUROWE'!$O$5:$O$222,'DANE SUROWE'!$A$5:$A$222,$Q$5,'DANE SUROWE'!$C$5:$C$222,S$6,'DANE SUROWE'!$L$5:$L$222,$A18)</f>
        <v>0</v>
      </c>
      <c r="T18" s="36">
        <f>SUMIFS('DANE SUROWE'!$O$5:$O$222,'DANE SUROWE'!$A$5:$A$222,$Q$5,'DANE SUROWE'!$C$5:$C$222,T$6,'DANE SUROWE'!$L$5:$L$222,$A18)</f>
        <v>0</v>
      </c>
      <c r="U18" s="36">
        <f>SUMIFS('DANE SUROWE'!$O$5:$O$222,'DANE SUROWE'!$A$5:$A$222,$Q$5,'DANE SUROWE'!$C$5:$C$222,U$6,'DANE SUROWE'!$L$5:$L$222,$A18)</f>
        <v>0</v>
      </c>
      <c r="V18" s="36">
        <f>SUMIFS('DANE SUROWE'!$O$5:$O$222,'DANE SUROWE'!$A$5:$A$222,$V$5,'DANE SUROWE'!$C$5:$C$222,V$6,'DANE SUROWE'!$L$5:$L$222,$A18)</f>
        <v>0</v>
      </c>
      <c r="W18" s="36">
        <f>SUMIFS('DANE SUROWE'!$O$5:$O$222,'DANE SUROWE'!$A$5:$A$222,$V$5,'DANE SUROWE'!$C$5:$C$222,W$6,'DANE SUROWE'!$L$5:$L$222,$A18)</f>
        <v>0</v>
      </c>
      <c r="X18" s="36">
        <f>SUMIFS('DANE SUROWE'!$O$5:$O$222,'DANE SUROWE'!$A$5:$A$222,$V$5,'DANE SUROWE'!$C$5:$C$222,X$6,'DANE SUROWE'!$L$5:$L$222,$A18)</f>
        <v>0</v>
      </c>
      <c r="Y18" s="36">
        <f>SUMIFS('DANE SUROWE'!$O$5:$O$222,'DANE SUROWE'!$A$5:$A$222,$V$5,'DANE SUROWE'!$C$5:$C$222,Y$6,'DANE SUROWE'!$L$5:$L$222,$A18)</f>
        <v>0</v>
      </c>
      <c r="Z18" s="36">
        <f>SUMIFS('DANE SUROWE'!$O$5:$O$222,'DANE SUROWE'!$A$5:$A$222,$V$5,'DANE SUROWE'!$C$5:$C$222,Z$6,'DANE SUROWE'!$L$5:$L$222,$A18)</f>
        <v>0</v>
      </c>
      <c r="AA18" s="36">
        <f>SUMIFS('DANE SUROWE'!$O$5:$O$222,'DANE SUROWE'!$A$5:$A$222,$AA$5,'DANE SUROWE'!$C$5:$C$222,AA$6,'DANE SUROWE'!$L$5:$L$222,$A18)</f>
        <v>0</v>
      </c>
      <c r="AB18" s="36">
        <f>SUMIFS('DANE SUROWE'!$O$5:$O$222,'DANE SUROWE'!$A$5:$A$222,$AA$5,'DANE SUROWE'!$C$5:$C$222,AB$6,'DANE SUROWE'!$L$5:$L$222,$A18)</f>
        <v>0</v>
      </c>
      <c r="AC18" s="36">
        <f>SUMIFS('DANE SUROWE'!$O$5:$O$222,'DANE SUROWE'!$A$5:$A$222,$AC$5,'DANE SUROWE'!$C$5:$C$222,AC$6,'DANE SUROWE'!$L$5:$L$222,$A18)</f>
        <v>0</v>
      </c>
      <c r="AD18" s="36">
        <f>SUMIFS('DANE SUROWE'!$O$5:$O$222,'DANE SUROWE'!$A$5:$A$222,$AC$5,'DANE SUROWE'!$C$5:$C$222,AD$6,'DANE SUROWE'!$L$5:$L$222,$A18)</f>
        <v>0</v>
      </c>
      <c r="AE18" s="36">
        <f>SUMIFS('DANE SUROWE'!$O$5:$O$222,'DANE SUROWE'!$A$5:$A$222,$AE$5,'DANE SUROWE'!$C$5:$C$222,AE$6,'DANE SUROWE'!$L$5:$L$222,$A18)</f>
        <v>0</v>
      </c>
      <c r="AF18" s="36">
        <f>SUMIFS('DANE SUROWE'!$O$5:$O$222,'DANE SUROWE'!$A$5:$A$222,$AE$5,'DANE SUROWE'!$C$5:$C$222,AF$6,'DANE SUROWE'!$L$5:$L$222,$A18)</f>
        <v>0</v>
      </c>
      <c r="AG18" s="36">
        <f t="shared" si="0"/>
        <v>0</v>
      </c>
      <c r="AH18" s="36">
        <f t="shared" si="1"/>
        <v>0</v>
      </c>
    </row>
    <row r="19" spans="1:34">
      <c r="A19" s="34" t="s">
        <v>210</v>
      </c>
      <c r="B19" s="36">
        <f>SUMIFS('DANE SUROWE'!$O$5:$O$222,'DANE SUROWE'!$A$5:$A$222,$B$5,'DANE SUROWE'!$C$5:$C$222,B$6,'DANE SUROWE'!$L$5:$L$222,$A19)</f>
        <v>0</v>
      </c>
      <c r="C19" s="36">
        <f>SUMIFS('DANE SUROWE'!$O$5:$O$222,'DANE SUROWE'!$A$5:$A$222,$B$5,'DANE SUROWE'!$C$5:$C$222,C$6,'DANE SUROWE'!$L$5:$L$222,$A19)</f>
        <v>0</v>
      </c>
      <c r="D19" s="36">
        <f>SUMIFS('DANE SUROWE'!$O$5:$O$222,'DANE SUROWE'!$A$5:$A$222,$B$5,'DANE SUROWE'!$C$5:$C$222,D$6,'DANE SUROWE'!$L$5:$L$222,$A19)</f>
        <v>0</v>
      </c>
      <c r="E19" s="36">
        <f>SUMIFS('DANE SUROWE'!$O$5:$O$222,'DANE SUROWE'!$A$5:$A$222,$E$5,'DANE SUROWE'!$C$5:$C$222,E$6,'DANE SUROWE'!$L$5:$L$222,$A19)</f>
        <v>0</v>
      </c>
      <c r="F19" s="36">
        <f>SUMIFS('DANE SUROWE'!$O$5:$O$222,'DANE SUROWE'!$A$5:$A$222,$E$5,'DANE SUROWE'!$C$5:$C$222,F$6,'DANE SUROWE'!$L$5:$L$222,$A19)</f>
        <v>0</v>
      </c>
      <c r="G19" s="36">
        <f>SUMIFS('DANE SUROWE'!$O$5:$O$222,'DANE SUROWE'!$A$5:$A$222,$G$5,'DANE SUROWE'!$C$5:$C$222,G$6,'DANE SUROWE'!$L$5:$L$222,$A19)</f>
        <v>0</v>
      </c>
      <c r="H19" s="36">
        <f>SUMIFS('DANE SUROWE'!$O$5:$O$222,'DANE SUROWE'!$A$5:$A$222,$G$5,'DANE SUROWE'!$C$5:$C$222,H$6,'DANE SUROWE'!$L$5:$L$222,$A19)</f>
        <v>0</v>
      </c>
      <c r="I19" s="36">
        <f>SUMIFS('DANE SUROWE'!$O$5:$O$222,'DANE SUROWE'!$A$5:$A$222,$G$5,'DANE SUROWE'!$C$5:$C$222,I$6,'DANE SUROWE'!$L$5:$L$222,$A19)</f>
        <v>0</v>
      </c>
      <c r="J19" s="36">
        <f>SUMIFS('DANE SUROWE'!$O$5:$O$222,'DANE SUROWE'!$A$5:$A$222,$J$5,'DANE SUROWE'!$C$5:$C$222,J$6,'DANE SUROWE'!$L$5:$L$222,$A19)</f>
        <v>0</v>
      </c>
      <c r="K19" s="36">
        <f>SUMIFS('DANE SUROWE'!$O$5:$O$222,'DANE SUROWE'!$A$5:$A$222,$J$5,'DANE SUROWE'!$C$5:$C$222,K$6,'DANE SUROWE'!$L$5:$L$222,$A19)</f>
        <v>0</v>
      </c>
      <c r="L19" s="36">
        <f>SUMIFS('DANE SUROWE'!$O$5:$O$222,'DANE SUROWE'!$A$5:$A$222,$L$5,'DANE SUROWE'!$C$5:$C$222,L$6,'DANE SUROWE'!$L$5:$L$222,$A19)</f>
        <v>0</v>
      </c>
      <c r="M19" s="36">
        <f>SUMIFS('DANE SUROWE'!$O$5:$O$222,'DANE SUROWE'!$A$5:$A$222,$L$5,'DANE SUROWE'!$C$5:$C$222,M$6,'DANE SUROWE'!$L$5:$L$222,$A19)</f>
        <v>0</v>
      </c>
      <c r="N19" s="36">
        <f>SUMIFS('DANE SUROWE'!$O$5:$O$222,'DANE SUROWE'!$A$5:$A$222,$N$5,'DANE SUROWE'!$C$5:$C$222,N$6,'DANE SUROWE'!$L$5:$L$222,$A19)</f>
        <v>0</v>
      </c>
      <c r="O19" s="36">
        <f>SUMIFS('DANE SUROWE'!$O$5:$O$222,'DANE SUROWE'!$A$5:$A$222,$N$5,'DANE SUROWE'!$C$5:$C$222,O$6,'DANE SUROWE'!$L$5:$L$222,$A19)</f>
        <v>0</v>
      </c>
      <c r="P19" s="36">
        <f>SUMIFS('DANE SUROWE'!$O$5:$O$222,'DANE SUROWE'!$A$5:$A$222,$N$5,'DANE SUROWE'!$C$5:$C$222,P$6,'DANE SUROWE'!$L$5:$L$222,$A19)</f>
        <v>0</v>
      </c>
      <c r="Q19" s="36">
        <f>SUMIFS('DANE SUROWE'!$O$5:$O$222,'DANE SUROWE'!$A$5:$A$222,$Q$5,'DANE SUROWE'!$C$5:$C$222,Q$6,'DANE SUROWE'!$L$5:$L$222,$A19)</f>
        <v>0</v>
      </c>
      <c r="R19" s="36">
        <f>SUMIFS('DANE SUROWE'!$O$5:$O$222,'DANE SUROWE'!$A$5:$A$222,$Q$5,'DANE SUROWE'!$C$5:$C$222,R$6,'DANE SUROWE'!$L$5:$L$222,$A19)</f>
        <v>0</v>
      </c>
      <c r="S19" s="36">
        <f>SUMIFS('DANE SUROWE'!$O$5:$O$222,'DANE SUROWE'!$A$5:$A$222,$Q$5,'DANE SUROWE'!$C$5:$C$222,S$6,'DANE SUROWE'!$L$5:$L$222,$A19)</f>
        <v>0</v>
      </c>
      <c r="T19" s="36">
        <f>SUMIFS('DANE SUROWE'!$O$5:$O$222,'DANE SUROWE'!$A$5:$A$222,$Q$5,'DANE SUROWE'!$C$5:$C$222,T$6,'DANE SUROWE'!$L$5:$L$222,$A19)</f>
        <v>0</v>
      </c>
      <c r="U19" s="36">
        <f>SUMIFS('DANE SUROWE'!$O$5:$O$222,'DANE SUROWE'!$A$5:$A$222,$Q$5,'DANE SUROWE'!$C$5:$C$222,U$6,'DANE SUROWE'!$L$5:$L$222,$A19)</f>
        <v>0</v>
      </c>
      <c r="V19" s="36">
        <f>SUMIFS('DANE SUROWE'!$O$5:$O$222,'DANE SUROWE'!$A$5:$A$222,$V$5,'DANE SUROWE'!$C$5:$C$222,V$6,'DANE SUROWE'!$L$5:$L$222,$A19)</f>
        <v>0</v>
      </c>
      <c r="W19" s="36">
        <f>SUMIFS('DANE SUROWE'!$O$5:$O$222,'DANE SUROWE'!$A$5:$A$222,$V$5,'DANE SUROWE'!$C$5:$C$222,W$6,'DANE SUROWE'!$L$5:$L$222,$A19)</f>
        <v>0</v>
      </c>
      <c r="X19" s="36">
        <f>SUMIFS('DANE SUROWE'!$O$5:$O$222,'DANE SUROWE'!$A$5:$A$222,$V$5,'DANE SUROWE'!$C$5:$C$222,X$6,'DANE SUROWE'!$L$5:$L$222,$A19)</f>
        <v>0</v>
      </c>
      <c r="Y19" s="36">
        <f>SUMIFS('DANE SUROWE'!$O$5:$O$222,'DANE SUROWE'!$A$5:$A$222,$V$5,'DANE SUROWE'!$C$5:$C$222,Y$6,'DANE SUROWE'!$L$5:$L$222,$A19)</f>
        <v>0</v>
      </c>
      <c r="Z19" s="36">
        <f>SUMIFS('DANE SUROWE'!$O$5:$O$222,'DANE SUROWE'!$A$5:$A$222,$V$5,'DANE SUROWE'!$C$5:$C$222,Z$6,'DANE SUROWE'!$L$5:$L$222,$A19)</f>
        <v>0</v>
      </c>
      <c r="AA19" s="36">
        <f>SUMIFS('DANE SUROWE'!$O$5:$O$222,'DANE SUROWE'!$A$5:$A$222,$AA$5,'DANE SUROWE'!$C$5:$C$222,AA$6,'DANE SUROWE'!$L$5:$L$222,$A19)</f>
        <v>0</v>
      </c>
      <c r="AB19" s="36">
        <f>SUMIFS('DANE SUROWE'!$O$5:$O$222,'DANE SUROWE'!$A$5:$A$222,$AA$5,'DANE SUROWE'!$C$5:$C$222,AB$6,'DANE SUROWE'!$L$5:$L$222,$A19)</f>
        <v>0</v>
      </c>
      <c r="AC19" s="36">
        <f>SUMIFS('DANE SUROWE'!$O$5:$O$222,'DANE SUROWE'!$A$5:$A$222,$AC$5,'DANE SUROWE'!$C$5:$C$222,AC$6,'DANE SUROWE'!$L$5:$L$222,$A19)</f>
        <v>0</v>
      </c>
      <c r="AD19" s="36">
        <f>SUMIFS('DANE SUROWE'!$O$5:$O$222,'DANE SUROWE'!$A$5:$A$222,$AC$5,'DANE SUROWE'!$C$5:$C$222,AD$6,'DANE SUROWE'!$L$5:$L$222,$A19)</f>
        <v>0</v>
      </c>
      <c r="AE19" s="36">
        <f>SUMIFS('DANE SUROWE'!$O$5:$O$222,'DANE SUROWE'!$A$5:$A$222,$AE$5,'DANE SUROWE'!$C$5:$C$222,AE$6,'DANE SUROWE'!$L$5:$L$222,$A19)</f>
        <v>0</v>
      </c>
      <c r="AF19" s="36">
        <f>SUMIFS('DANE SUROWE'!$O$5:$O$222,'DANE SUROWE'!$A$5:$A$222,$AE$5,'DANE SUROWE'!$C$5:$C$222,AF$6,'DANE SUROWE'!$L$5:$L$222,$A19)</f>
        <v>0</v>
      </c>
      <c r="AG19" s="36">
        <f t="shared" si="0"/>
        <v>0</v>
      </c>
      <c r="AH19" s="36">
        <f t="shared" si="1"/>
        <v>0</v>
      </c>
    </row>
    <row r="20" spans="1:34">
      <c r="A20" s="34" t="s">
        <v>211</v>
      </c>
      <c r="B20" s="36">
        <f>SUMIFS('DANE SUROWE'!$O$5:$O$222,'DANE SUROWE'!$A$5:$A$222,$B$5,'DANE SUROWE'!$C$5:$C$222,B$6,'DANE SUROWE'!$L$5:$L$222,$A20)</f>
        <v>0</v>
      </c>
      <c r="C20" s="36">
        <f>SUMIFS('DANE SUROWE'!$O$5:$O$222,'DANE SUROWE'!$A$5:$A$222,$B$5,'DANE SUROWE'!$C$5:$C$222,C$6,'DANE SUROWE'!$L$5:$L$222,$A20)</f>
        <v>0</v>
      </c>
      <c r="D20" s="36">
        <f>SUMIFS('DANE SUROWE'!$O$5:$O$222,'DANE SUROWE'!$A$5:$A$222,$B$5,'DANE SUROWE'!$C$5:$C$222,D$6,'DANE SUROWE'!$L$5:$L$222,$A20)</f>
        <v>0</v>
      </c>
      <c r="E20" s="36">
        <f>SUMIFS('DANE SUROWE'!$O$5:$O$222,'DANE SUROWE'!$A$5:$A$222,$E$5,'DANE SUROWE'!$C$5:$C$222,E$6,'DANE SUROWE'!$L$5:$L$222,$A20)</f>
        <v>0</v>
      </c>
      <c r="F20" s="36">
        <f>SUMIFS('DANE SUROWE'!$O$5:$O$222,'DANE SUROWE'!$A$5:$A$222,$E$5,'DANE SUROWE'!$C$5:$C$222,F$6,'DANE SUROWE'!$L$5:$L$222,$A20)</f>
        <v>0</v>
      </c>
      <c r="G20" s="36">
        <f>SUMIFS('DANE SUROWE'!$O$5:$O$222,'DANE SUROWE'!$A$5:$A$222,$G$5,'DANE SUROWE'!$C$5:$C$222,G$6,'DANE SUROWE'!$L$5:$L$222,$A20)</f>
        <v>0</v>
      </c>
      <c r="H20" s="36">
        <f>SUMIFS('DANE SUROWE'!$O$5:$O$222,'DANE SUROWE'!$A$5:$A$222,$G$5,'DANE SUROWE'!$C$5:$C$222,H$6,'DANE SUROWE'!$L$5:$L$222,$A20)</f>
        <v>0</v>
      </c>
      <c r="I20" s="36">
        <f>SUMIFS('DANE SUROWE'!$O$5:$O$222,'DANE SUROWE'!$A$5:$A$222,$G$5,'DANE SUROWE'!$C$5:$C$222,I$6,'DANE SUROWE'!$L$5:$L$222,$A20)</f>
        <v>0</v>
      </c>
      <c r="J20" s="36">
        <f>SUMIFS('DANE SUROWE'!$O$5:$O$222,'DANE SUROWE'!$A$5:$A$222,$J$5,'DANE SUROWE'!$C$5:$C$222,J$6,'DANE SUROWE'!$L$5:$L$222,$A20)</f>
        <v>0</v>
      </c>
      <c r="K20" s="36">
        <f>SUMIFS('DANE SUROWE'!$O$5:$O$222,'DANE SUROWE'!$A$5:$A$222,$J$5,'DANE SUROWE'!$C$5:$C$222,K$6,'DANE SUROWE'!$L$5:$L$222,$A20)</f>
        <v>0</v>
      </c>
      <c r="L20" s="36">
        <f>SUMIFS('DANE SUROWE'!$O$5:$O$222,'DANE SUROWE'!$A$5:$A$222,$L$5,'DANE SUROWE'!$C$5:$C$222,L$6,'DANE SUROWE'!$L$5:$L$222,$A20)</f>
        <v>0</v>
      </c>
      <c r="M20" s="36">
        <f>SUMIFS('DANE SUROWE'!$O$5:$O$222,'DANE SUROWE'!$A$5:$A$222,$L$5,'DANE SUROWE'!$C$5:$C$222,M$6,'DANE SUROWE'!$L$5:$L$222,$A20)</f>
        <v>0</v>
      </c>
      <c r="N20" s="36">
        <f>SUMIFS('DANE SUROWE'!$O$5:$O$222,'DANE SUROWE'!$A$5:$A$222,$N$5,'DANE SUROWE'!$C$5:$C$222,N$6,'DANE SUROWE'!$L$5:$L$222,$A20)</f>
        <v>0</v>
      </c>
      <c r="O20" s="36">
        <f>SUMIFS('DANE SUROWE'!$O$5:$O$222,'DANE SUROWE'!$A$5:$A$222,$N$5,'DANE SUROWE'!$C$5:$C$222,O$6,'DANE SUROWE'!$L$5:$L$222,$A20)</f>
        <v>0</v>
      </c>
      <c r="P20" s="36">
        <f>SUMIFS('DANE SUROWE'!$O$5:$O$222,'DANE SUROWE'!$A$5:$A$222,$N$5,'DANE SUROWE'!$C$5:$C$222,P$6,'DANE SUROWE'!$L$5:$L$222,$A20)</f>
        <v>0</v>
      </c>
      <c r="Q20" s="36">
        <f>SUMIFS('DANE SUROWE'!$O$5:$O$222,'DANE SUROWE'!$A$5:$A$222,$Q$5,'DANE SUROWE'!$C$5:$C$222,Q$6,'DANE SUROWE'!$L$5:$L$222,$A20)</f>
        <v>0</v>
      </c>
      <c r="R20" s="36">
        <f>SUMIFS('DANE SUROWE'!$O$5:$O$222,'DANE SUROWE'!$A$5:$A$222,$Q$5,'DANE SUROWE'!$C$5:$C$222,R$6,'DANE SUROWE'!$L$5:$L$222,$A20)</f>
        <v>0</v>
      </c>
      <c r="S20" s="36">
        <f>SUMIFS('DANE SUROWE'!$O$5:$O$222,'DANE SUROWE'!$A$5:$A$222,$Q$5,'DANE SUROWE'!$C$5:$C$222,S$6,'DANE SUROWE'!$L$5:$L$222,$A20)</f>
        <v>0</v>
      </c>
      <c r="T20" s="36">
        <f>SUMIFS('DANE SUROWE'!$O$5:$O$222,'DANE SUROWE'!$A$5:$A$222,$Q$5,'DANE SUROWE'!$C$5:$C$222,T$6,'DANE SUROWE'!$L$5:$L$222,$A20)</f>
        <v>0</v>
      </c>
      <c r="U20" s="36">
        <f>SUMIFS('DANE SUROWE'!$O$5:$O$222,'DANE SUROWE'!$A$5:$A$222,$Q$5,'DANE SUROWE'!$C$5:$C$222,U$6,'DANE SUROWE'!$L$5:$L$222,$A20)</f>
        <v>0</v>
      </c>
      <c r="V20" s="36">
        <f>SUMIFS('DANE SUROWE'!$O$5:$O$222,'DANE SUROWE'!$A$5:$A$222,$V$5,'DANE SUROWE'!$C$5:$C$222,V$6,'DANE SUROWE'!$L$5:$L$222,$A20)</f>
        <v>0</v>
      </c>
      <c r="W20" s="36">
        <f>SUMIFS('DANE SUROWE'!$O$5:$O$222,'DANE SUROWE'!$A$5:$A$222,$V$5,'DANE SUROWE'!$C$5:$C$222,W$6,'DANE SUROWE'!$L$5:$L$222,$A20)</f>
        <v>0</v>
      </c>
      <c r="X20" s="36">
        <f>SUMIFS('DANE SUROWE'!$O$5:$O$222,'DANE SUROWE'!$A$5:$A$222,$V$5,'DANE SUROWE'!$C$5:$C$222,X$6,'DANE SUROWE'!$L$5:$L$222,$A20)</f>
        <v>0</v>
      </c>
      <c r="Y20" s="36">
        <f>SUMIFS('DANE SUROWE'!$O$5:$O$222,'DANE SUROWE'!$A$5:$A$222,$V$5,'DANE SUROWE'!$C$5:$C$222,Y$6,'DANE SUROWE'!$L$5:$L$222,$A20)</f>
        <v>0</v>
      </c>
      <c r="Z20" s="36">
        <f>SUMIFS('DANE SUROWE'!$O$5:$O$222,'DANE SUROWE'!$A$5:$A$222,$V$5,'DANE SUROWE'!$C$5:$C$222,Z$6,'DANE SUROWE'!$L$5:$L$222,$A20)</f>
        <v>0</v>
      </c>
      <c r="AA20" s="36">
        <f>SUMIFS('DANE SUROWE'!$O$5:$O$222,'DANE SUROWE'!$A$5:$A$222,$AA$5,'DANE SUROWE'!$C$5:$C$222,AA$6,'DANE SUROWE'!$L$5:$L$222,$A20)</f>
        <v>0</v>
      </c>
      <c r="AB20" s="36">
        <f>SUMIFS('DANE SUROWE'!$O$5:$O$222,'DANE SUROWE'!$A$5:$A$222,$AA$5,'DANE SUROWE'!$C$5:$C$222,AB$6,'DANE SUROWE'!$L$5:$L$222,$A20)</f>
        <v>0</v>
      </c>
      <c r="AC20" s="36">
        <f>SUMIFS('DANE SUROWE'!$O$5:$O$222,'DANE SUROWE'!$A$5:$A$222,$AC$5,'DANE SUROWE'!$C$5:$C$222,AC$6,'DANE SUROWE'!$L$5:$L$222,$A20)</f>
        <v>0</v>
      </c>
      <c r="AD20" s="36">
        <f>SUMIFS('DANE SUROWE'!$O$5:$O$222,'DANE SUROWE'!$A$5:$A$222,$AC$5,'DANE SUROWE'!$C$5:$C$222,AD$6,'DANE SUROWE'!$L$5:$L$222,$A20)</f>
        <v>0</v>
      </c>
      <c r="AE20" s="36">
        <f>SUMIFS('DANE SUROWE'!$O$5:$O$222,'DANE SUROWE'!$A$5:$A$222,$AE$5,'DANE SUROWE'!$C$5:$C$222,AE$6,'DANE SUROWE'!$L$5:$L$222,$A20)</f>
        <v>0</v>
      </c>
      <c r="AF20" s="36">
        <f>SUMIFS('DANE SUROWE'!$O$5:$O$222,'DANE SUROWE'!$A$5:$A$222,$AE$5,'DANE SUROWE'!$C$5:$C$222,AF$6,'DANE SUROWE'!$L$5:$L$222,$A20)</f>
        <v>0</v>
      </c>
      <c r="AG20" s="36">
        <f t="shared" si="0"/>
        <v>0</v>
      </c>
      <c r="AH20" s="36">
        <f t="shared" si="1"/>
        <v>0</v>
      </c>
    </row>
    <row r="21" spans="1:34">
      <c r="A21" s="34" t="s">
        <v>212</v>
      </c>
      <c r="B21" s="36">
        <f>SUMIFS('DANE SUROWE'!$O$5:$O$222,'DANE SUROWE'!$A$5:$A$222,$B$5,'DANE SUROWE'!$C$5:$C$222,B$6,'DANE SUROWE'!$L$5:$L$222,$A21)</f>
        <v>0</v>
      </c>
      <c r="C21" s="36">
        <f>SUMIFS('DANE SUROWE'!$O$5:$O$222,'DANE SUROWE'!$A$5:$A$222,$B$5,'DANE SUROWE'!$C$5:$C$222,C$6,'DANE SUROWE'!$L$5:$L$222,$A21)</f>
        <v>0</v>
      </c>
      <c r="D21" s="36">
        <f>SUMIFS('DANE SUROWE'!$O$5:$O$222,'DANE SUROWE'!$A$5:$A$222,$B$5,'DANE SUROWE'!$C$5:$C$222,D$6,'DANE SUROWE'!$L$5:$L$222,$A21)</f>
        <v>0</v>
      </c>
      <c r="E21" s="36">
        <f>SUMIFS('DANE SUROWE'!$O$5:$O$222,'DANE SUROWE'!$A$5:$A$222,$E$5,'DANE SUROWE'!$C$5:$C$222,E$6,'DANE SUROWE'!$L$5:$L$222,$A21)</f>
        <v>0</v>
      </c>
      <c r="F21" s="36">
        <f>SUMIFS('DANE SUROWE'!$O$5:$O$222,'DANE SUROWE'!$A$5:$A$222,$E$5,'DANE SUROWE'!$C$5:$C$222,F$6,'DANE SUROWE'!$L$5:$L$222,$A21)</f>
        <v>0</v>
      </c>
      <c r="G21" s="36">
        <f>SUMIFS('DANE SUROWE'!$O$5:$O$222,'DANE SUROWE'!$A$5:$A$222,$G$5,'DANE SUROWE'!$C$5:$C$222,G$6,'DANE SUROWE'!$L$5:$L$222,$A21)</f>
        <v>0</v>
      </c>
      <c r="H21" s="36">
        <f>SUMIFS('DANE SUROWE'!$O$5:$O$222,'DANE SUROWE'!$A$5:$A$222,$G$5,'DANE SUROWE'!$C$5:$C$222,H$6,'DANE SUROWE'!$L$5:$L$222,$A21)</f>
        <v>0</v>
      </c>
      <c r="I21" s="36">
        <f>SUMIFS('DANE SUROWE'!$O$5:$O$222,'DANE SUROWE'!$A$5:$A$222,$G$5,'DANE SUROWE'!$C$5:$C$222,I$6,'DANE SUROWE'!$L$5:$L$222,$A21)</f>
        <v>0</v>
      </c>
      <c r="J21" s="36">
        <f>SUMIFS('DANE SUROWE'!$O$5:$O$222,'DANE SUROWE'!$A$5:$A$222,$J$5,'DANE SUROWE'!$C$5:$C$222,J$6,'DANE SUROWE'!$L$5:$L$222,$A21)</f>
        <v>0</v>
      </c>
      <c r="K21" s="36">
        <f>SUMIFS('DANE SUROWE'!$O$5:$O$222,'DANE SUROWE'!$A$5:$A$222,$J$5,'DANE SUROWE'!$C$5:$C$222,K$6,'DANE SUROWE'!$L$5:$L$222,$A21)</f>
        <v>0</v>
      </c>
      <c r="L21" s="36">
        <f>SUMIFS('DANE SUROWE'!$O$5:$O$222,'DANE SUROWE'!$A$5:$A$222,$L$5,'DANE SUROWE'!$C$5:$C$222,L$6,'DANE SUROWE'!$L$5:$L$222,$A21)</f>
        <v>0</v>
      </c>
      <c r="M21" s="36">
        <f>SUMIFS('DANE SUROWE'!$O$5:$O$222,'DANE SUROWE'!$A$5:$A$222,$L$5,'DANE SUROWE'!$C$5:$C$222,M$6,'DANE SUROWE'!$L$5:$L$222,$A21)</f>
        <v>0</v>
      </c>
      <c r="N21" s="36">
        <f>SUMIFS('DANE SUROWE'!$O$5:$O$222,'DANE SUROWE'!$A$5:$A$222,$N$5,'DANE SUROWE'!$C$5:$C$222,N$6,'DANE SUROWE'!$L$5:$L$222,$A21)</f>
        <v>0</v>
      </c>
      <c r="O21" s="36">
        <f>SUMIFS('DANE SUROWE'!$O$5:$O$222,'DANE SUROWE'!$A$5:$A$222,$N$5,'DANE SUROWE'!$C$5:$C$222,O$6,'DANE SUROWE'!$L$5:$L$222,$A21)</f>
        <v>0</v>
      </c>
      <c r="P21" s="36">
        <f>SUMIFS('DANE SUROWE'!$O$5:$O$222,'DANE SUROWE'!$A$5:$A$222,$N$5,'DANE SUROWE'!$C$5:$C$222,P$6,'DANE SUROWE'!$L$5:$L$222,$A21)</f>
        <v>0</v>
      </c>
      <c r="Q21" s="36">
        <f>SUMIFS('DANE SUROWE'!$O$5:$O$222,'DANE SUROWE'!$A$5:$A$222,$Q$5,'DANE SUROWE'!$C$5:$C$222,Q$6,'DANE SUROWE'!$L$5:$L$222,$A21)</f>
        <v>0</v>
      </c>
      <c r="R21" s="36">
        <f>SUMIFS('DANE SUROWE'!$O$5:$O$222,'DANE SUROWE'!$A$5:$A$222,$Q$5,'DANE SUROWE'!$C$5:$C$222,R$6,'DANE SUROWE'!$L$5:$L$222,$A21)</f>
        <v>0</v>
      </c>
      <c r="S21" s="36">
        <f>SUMIFS('DANE SUROWE'!$O$5:$O$222,'DANE SUROWE'!$A$5:$A$222,$Q$5,'DANE SUROWE'!$C$5:$C$222,S$6,'DANE SUROWE'!$L$5:$L$222,$A21)</f>
        <v>0</v>
      </c>
      <c r="T21" s="36">
        <f>SUMIFS('DANE SUROWE'!$O$5:$O$222,'DANE SUROWE'!$A$5:$A$222,$Q$5,'DANE SUROWE'!$C$5:$C$222,T$6,'DANE SUROWE'!$L$5:$L$222,$A21)</f>
        <v>0</v>
      </c>
      <c r="U21" s="36">
        <f>SUMIFS('DANE SUROWE'!$O$5:$O$222,'DANE SUROWE'!$A$5:$A$222,$Q$5,'DANE SUROWE'!$C$5:$C$222,U$6,'DANE SUROWE'!$L$5:$L$222,$A21)</f>
        <v>0</v>
      </c>
      <c r="V21" s="36">
        <f>SUMIFS('DANE SUROWE'!$O$5:$O$222,'DANE SUROWE'!$A$5:$A$222,$V$5,'DANE SUROWE'!$C$5:$C$222,V$6,'DANE SUROWE'!$L$5:$L$222,$A21)</f>
        <v>0</v>
      </c>
      <c r="W21" s="36">
        <f>SUMIFS('DANE SUROWE'!$O$5:$O$222,'DANE SUROWE'!$A$5:$A$222,$V$5,'DANE SUROWE'!$C$5:$C$222,W$6,'DANE SUROWE'!$L$5:$L$222,$A21)</f>
        <v>0</v>
      </c>
      <c r="X21" s="36">
        <f>SUMIFS('DANE SUROWE'!$O$5:$O$222,'DANE SUROWE'!$A$5:$A$222,$V$5,'DANE SUROWE'!$C$5:$C$222,X$6,'DANE SUROWE'!$L$5:$L$222,$A21)</f>
        <v>0</v>
      </c>
      <c r="Y21" s="36">
        <f>SUMIFS('DANE SUROWE'!$O$5:$O$222,'DANE SUROWE'!$A$5:$A$222,$V$5,'DANE SUROWE'!$C$5:$C$222,Y$6,'DANE SUROWE'!$L$5:$L$222,$A21)</f>
        <v>0</v>
      </c>
      <c r="Z21" s="36">
        <f>SUMIFS('DANE SUROWE'!$O$5:$O$222,'DANE SUROWE'!$A$5:$A$222,$V$5,'DANE SUROWE'!$C$5:$C$222,Z$6,'DANE SUROWE'!$L$5:$L$222,$A21)</f>
        <v>0</v>
      </c>
      <c r="AA21" s="36">
        <f>SUMIFS('DANE SUROWE'!$O$5:$O$222,'DANE SUROWE'!$A$5:$A$222,$AA$5,'DANE SUROWE'!$C$5:$C$222,AA$6,'DANE SUROWE'!$L$5:$L$222,$A21)</f>
        <v>0</v>
      </c>
      <c r="AB21" s="36">
        <f>SUMIFS('DANE SUROWE'!$O$5:$O$222,'DANE SUROWE'!$A$5:$A$222,$AA$5,'DANE SUROWE'!$C$5:$C$222,AB$6,'DANE SUROWE'!$L$5:$L$222,$A21)</f>
        <v>0</v>
      </c>
      <c r="AC21" s="36">
        <f>SUMIFS('DANE SUROWE'!$O$5:$O$222,'DANE SUROWE'!$A$5:$A$222,$AC$5,'DANE SUROWE'!$C$5:$C$222,AC$6,'DANE SUROWE'!$L$5:$L$222,$A21)</f>
        <v>0</v>
      </c>
      <c r="AD21" s="36">
        <f>SUMIFS('DANE SUROWE'!$O$5:$O$222,'DANE SUROWE'!$A$5:$A$222,$AC$5,'DANE SUROWE'!$C$5:$C$222,AD$6,'DANE SUROWE'!$L$5:$L$222,$A21)</f>
        <v>0</v>
      </c>
      <c r="AE21" s="36">
        <f>SUMIFS('DANE SUROWE'!$O$5:$O$222,'DANE SUROWE'!$A$5:$A$222,$AE$5,'DANE SUROWE'!$C$5:$C$222,AE$6,'DANE SUROWE'!$L$5:$L$222,$A21)</f>
        <v>0</v>
      </c>
      <c r="AF21" s="36">
        <f>SUMIFS('DANE SUROWE'!$O$5:$O$222,'DANE SUROWE'!$A$5:$A$222,$AE$5,'DANE SUROWE'!$C$5:$C$222,AF$6,'DANE SUROWE'!$L$5:$L$222,$A21)</f>
        <v>0</v>
      </c>
      <c r="AG21" s="36">
        <f t="shared" si="0"/>
        <v>0</v>
      </c>
      <c r="AH21" s="36">
        <f t="shared" si="1"/>
        <v>0</v>
      </c>
    </row>
    <row r="22" spans="1:34">
      <c r="A22" s="34" t="s">
        <v>213</v>
      </c>
      <c r="B22" s="36">
        <f>SUMIFS('DANE SUROWE'!$O$5:$O$222,'DANE SUROWE'!$A$5:$A$222,$B$5,'DANE SUROWE'!$C$5:$C$222,B$6,'DANE SUROWE'!$L$5:$L$222,$A22)</f>
        <v>0</v>
      </c>
      <c r="C22" s="36">
        <f>SUMIFS('DANE SUROWE'!$O$5:$O$222,'DANE SUROWE'!$A$5:$A$222,$B$5,'DANE SUROWE'!$C$5:$C$222,C$6,'DANE SUROWE'!$L$5:$L$222,$A22)</f>
        <v>0</v>
      </c>
      <c r="D22" s="36">
        <f>SUMIFS('DANE SUROWE'!$O$5:$O$222,'DANE SUROWE'!$A$5:$A$222,$B$5,'DANE SUROWE'!$C$5:$C$222,D$6,'DANE SUROWE'!$L$5:$L$222,$A22)</f>
        <v>0</v>
      </c>
      <c r="E22" s="36">
        <f>SUMIFS('DANE SUROWE'!$O$5:$O$222,'DANE SUROWE'!$A$5:$A$222,$E$5,'DANE SUROWE'!$C$5:$C$222,E$6,'DANE SUROWE'!$L$5:$L$222,$A22)</f>
        <v>0</v>
      </c>
      <c r="F22" s="36">
        <f>SUMIFS('DANE SUROWE'!$O$5:$O$222,'DANE SUROWE'!$A$5:$A$222,$E$5,'DANE SUROWE'!$C$5:$C$222,F$6,'DANE SUROWE'!$L$5:$L$222,$A22)</f>
        <v>0</v>
      </c>
      <c r="G22" s="36">
        <f>SUMIFS('DANE SUROWE'!$O$5:$O$222,'DANE SUROWE'!$A$5:$A$222,$G$5,'DANE SUROWE'!$C$5:$C$222,G$6,'DANE SUROWE'!$L$5:$L$222,$A22)</f>
        <v>0</v>
      </c>
      <c r="H22" s="36">
        <f>SUMIFS('DANE SUROWE'!$O$5:$O$222,'DANE SUROWE'!$A$5:$A$222,$G$5,'DANE SUROWE'!$C$5:$C$222,H$6,'DANE SUROWE'!$L$5:$L$222,$A22)</f>
        <v>0</v>
      </c>
      <c r="I22" s="36">
        <f>SUMIFS('DANE SUROWE'!$O$5:$O$222,'DANE SUROWE'!$A$5:$A$222,$G$5,'DANE SUROWE'!$C$5:$C$222,I$6,'DANE SUROWE'!$L$5:$L$222,$A22)</f>
        <v>0</v>
      </c>
      <c r="J22" s="36">
        <f>SUMIFS('DANE SUROWE'!$O$5:$O$222,'DANE SUROWE'!$A$5:$A$222,$J$5,'DANE SUROWE'!$C$5:$C$222,J$6,'DANE SUROWE'!$L$5:$L$222,$A22)</f>
        <v>0</v>
      </c>
      <c r="K22" s="36">
        <f>SUMIFS('DANE SUROWE'!$O$5:$O$222,'DANE SUROWE'!$A$5:$A$222,$J$5,'DANE SUROWE'!$C$5:$C$222,K$6,'DANE SUROWE'!$L$5:$L$222,$A22)</f>
        <v>0</v>
      </c>
      <c r="L22" s="36">
        <f>SUMIFS('DANE SUROWE'!$O$5:$O$222,'DANE SUROWE'!$A$5:$A$222,$L$5,'DANE SUROWE'!$C$5:$C$222,L$6,'DANE SUROWE'!$L$5:$L$222,$A22)</f>
        <v>0</v>
      </c>
      <c r="M22" s="36">
        <f>SUMIFS('DANE SUROWE'!$O$5:$O$222,'DANE SUROWE'!$A$5:$A$222,$L$5,'DANE SUROWE'!$C$5:$C$222,M$6,'DANE SUROWE'!$L$5:$L$222,$A22)</f>
        <v>0</v>
      </c>
      <c r="N22" s="36">
        <f>SUMIFS('DANE SUROWE'!$O$5:$O$222,'DANE SUROWE'!$A$5:$A$222,$N$5,'DANE SUROWE'!$C$5:$C$222,N$6,'DANE SUROWE'!$L$5:$L$222,$A22)</f>
        <v>0</v>
      </c>
      <c r="O22" s="36">
        <f>SUMIFS('DANE SUROWE'!$O$5:$O$222,'DANE SUROWE'!$A$5:$A$222,$N$5,'DANE SUROWE'!$C$5:$C$222,O$6,'DANE SUROWE'!$L$5:$L$222,$A22)</f>
        <v>0</v>
      </c>
      <c r="P22" s="36">
        <f>SUMIFS('DANE SUROWE'!$O$5:$O$222,'DANE SUROWE'!$A$5:$A$222,$N$5,'DANE SUROWE'!$C$5:$C$222,P$6,'DANE SUROWE'!$L$5:$L$222,$A22)</f>
        <v>0</v>
      </c>
      <c r="Q22" s="36">
        <f>SUMIFS('DANE SUROWE'!$O$5:$O$222,'DANE SUROWE'!$A$5:$A$222,$Q$5,'DANE SUROWE'!$C$5:$C$222,Q$6,'DANE SUROWE'!$L$5:$L$222,$A22)</f>
        <v>0</v>
      </c>
      <c r="R22" s="36">
        <f>SUMIFS('DANE SUROWE'!$O$5:$O$222,'DANE SUROWE'!$A$5:$A$222,$Q$5,'DANE SUROWE'!$C$5:$C$222,R$6,'DANE SUROWE'!$L$5:$L$222,$A22)</f>
        <v>0</v>
      </c>
      <c r="S22" s="36">
        <f>SUMIFS('DANE SUROWE'!$O$5:$O$222,'DANE SUROWE'!$A$5:$A$222,$Q$5,'DANE SUROWE'!$C$5:$C$222,S$6,'DANE SUROWE'!$L$5:$L$222,$A22)</f>
        <v>0</v>
      </c>
      <c r="T22" s="36">
        <f>SUMIFS('DANE SUROWE'!$O$5:$O$222,'DANE SUROWE'!$A$5:$A$222,$Q$5,'DANE SUROWE'!$C$5:$C$222,T$6,'DANE SUROWE'!$L$5:$L$222,$A22)</f>
        <v>0</v>
      </c>
      <c r="U22" s="36">
        <f>SUMIFS('DANE SUROWE'!$O$5:$O$222,'DANE SUROWE'!$A$5:$A$222,$Q$5,'DANE SUROWE'!$C$5:$C$222,U$6,'DANE SUROWE'!$L$5:$L$222,$A22)</f>
        <v>0</v>
      </c>
      <c r="V22" s="36">
        <f>SUMIFS('DANE SUROWE'!$O$5:$O$222,'DANE SUROWE'!$A$5:$A$222,$V$5,'DANE SUROWE'!$C$5:$C$222,V$6,'DANE SUROWE'!$L$5:$L$222,$A22)</f>
        <v>0</v>
      </c>
      <c r="W22" s="36">
        <f>SUMIFS('DANE SUROWE'!$O$5:$O$222,'DANE SUROWE'!$A$5:$A$222,$V$5,'DANE SUROWE'!$C$5:$C$222,W$6,'DANE SUROWE'!$L$5:$L$222,$A22)</f>
        <v>0</v>
      </c>
      <c r="X22" s="36">
        <f>SUMIFS('DANE SUROWE'!$O$5:$O$222,'DANE SUROWE'!$A$5:$A$222,$V$5,'DANE SUROWE'!$C$5:$C$222,X$6,'DANE SUROWE'!$L$5:$L$222,$A22)</f>
        <v>0</v>
      </c>
      <c r="Y22" s="36">
        <f>SUMIFS('DANE SUROWE'!$O$5:$O$222,'DANE SUROWE'!$A$5:$A$222,$V$5,'DANE SUROWE'!$C$5:$C$222,Y$6,'DANE SUROWE'!$L$5:$L$222,$A22)</f>
        <v>0</v>
      </c>
      <c r="Z22" s="36">
        <f>SUMIFS('DANE SUROWE'!$O$5:$O$222,'DANE SUROWE'!$A$5:$A$222,$V$5,'DANE SUROWE'!$C$5:$C$222,Z$6,'DANE SUROWE'!$L$5:$L$222,$A22)</f>
        <v>0</v>
      </c>
      <c r="AA22" s="36">
        <f>SUMIFS('DANE SUROWE'!$O$5:$O$222,'DANE SUROWE'!$A$5:$A$222,$AA$5,'DANE SUROWE'!$C$5:$C$222,AA$6,'DANE SUROWE'!$L$5:$L$222,$A22)</f>
        <v>0</v>
      </c>
      <c r="AB22" s="36">
        <f>SUMIFS('DANE SUROWE'!$O$5:$O$222,'DANE SUROWE'!$A$5:$A$222,$AA$5,'DANE SUROWE'!$C$5:$C$222,AB$6,'DANE SUROWE'!$L$5:$L$222,$A22)</f>
        <v>0</v>
      </c>
      <c r="AC22" s="36">
        <f>SUMIFS('DANE SUROWE'!$O$5:$O$222,'DANE SUROWE'!$A$5:$A$222,$AC$5,'DANE SUROWE'!$C$5:$C$222,AC$6,'DANE SUROWE'!$L$5:$L$222,$A22)</f>
        <v>0</v>
      </c>
      <c r="AD22" s="36">
        <f>SUMIFS('DANE SUROWE'!$O$5:$O$222,'DANE SUROWE'!$A$5:$A$222,$AC$5,'DANE SUROWE'!$C$5:$C$222,AD$6,'DANE SUROWE'!$L$5:$L$222,$A22)</f>
        <v>0</v>
      </c>
      <c r="AE22" s="36">
        <f>SUMIFS('DANE SUROWE'!$O$5:$O$222,'DANE SUROWE'!$A$5:$A$222,$AE$5,'DANE SUROWE'!$C$5:$C$222,AE$6,'DANE SUROWE'!$L$5:$L$222,$A22)</f>
        <v>0</v>
      </c>
      <c r="AF22" s="36">
        <f>SUMIFS('DANE SUROWE'!$O$5:$O$222,'DANE SUROWE'!$A$5:$A$222,$AE$5,'DANE SUROWE'!$C$5:$C$222,AF$6,'DANE SUROWE'!$L$5:$L$222,$A22)</f>
        <v>0</v>
      </c>
      <c r="AG22" s="36">
        <f t="shared" si="0"/>
        <v>0</v>
      </c>
      <c r="AH22" s="36">
        <f t="shared" si="1"/>
        <v>0</v>
      </c>
    </row>
    <row r="23" spans="1:34">
      <c r="A23" s="34" t="s">
        <v>214</v>
      </c>
      <c r="B23" s="36">
        <f>SUMIFS('DANE SUROWE'!$O$5:$O$222,'DANE SUROWE'!$A$5:$A$222,$B$5,'DANE SUROWE'!$C$5:$C$222,B$6,'DANE SUROWE'!$L$5:$L$222,$A23)</f>
        <v>0</v>
      </c>
      <c r="C23" s="36">
        <f>SUMIFS('DANE SUROWE'!$O$5:$O$222,'DANE SUROWE'!$A$5:$A$222,$B$5,'DANE SUROWE'!$C$5:$C$222,C$6,'DANE SUROWE'!$L$5:$L$222,$A23)</f>
        <v>0</v>
      </c>
      <c r="D23" s="36">
        <f>SUMIFS('DANE SUROWE'!$O$5:$O$222,'DANE SUROWE'!$A$5:$A$222,$B$5,'DANE SUROWE'!$C$5:$C$222,D$6,'DANE SUROWE'!$L$5:$L$222,$A23)</f>
        <v>0</v>
      </c>
      <c r="E23" s="36">
        <f>SUMIFS('DANE SUROWE'!$O$5:$O$222,'DANE SUROWE'!$A$5:$A$222,$E$5,'DANE SUROWE'!$C$5:$C$222,E$6,'DANE SUROWE'!$L$5:$L$222,$A23)</f>
        <v>0</v>
      </c>
      <c r="F23" s="36">
        <f>SUMIFS('DANE SUROWE'!$O$5:$O$222,'DANE SUROWE'!$A$5:$A$222,$E$5,'DANE SUROWE'!$C$5:$C$222,F$6,'DANE SUROWE'!$L$5:$L$222,$A23)</f>
        <v>0</v>
      </c>
      <c r="G23" s="36">
        <f>SUMIFS('DANE SUROWE'!$O$5:$O$222,'DANE SUROWE'!$A$5:$A$222,$G$5,'DANE SUROWE'!$C$5:$C$222,G$6,'DANE SUROWE'!$L$5:$L$222,$A23)</f>
        <v>0</v>
      </c>
      <c r="H23" s="36">
        <f>SUMIFS('DANE SUROWE'!$O$5:$O$222,'DANE SUROWE'!$A$5:$A$222,$G$5,'DANE SUROWE'!$C$5:$C$222,H$6,'DANE SUROWE'!$L$5:$L$222,$A23)</f>
        <v>0</v>
      </c>
      <c r="I23" s="36">
        <f>SUMIFS('DANE SUROWE'!$O$5:$O$222,'DANE SUROWE'!$A$5:$A$222,$G$5,'DANE SUROWE'!$C$5:$C$222,I$6,'DANE SUROWE'!$L$5:$L$222,$A23)</f>
        <v>0</v>
      </c>
      <c r="J23" s="36">
        <f>SUMIFS('DANE SUROWE'!$O$5:$O$222,'DANE SUROWE'!$A$5:$A$222,$J$5,'DANE SUROWE'!$C$5:$C$222,J$6,'DANE SUROWE'!$L$5:$L$222,$A23)</f>
        <v>0</v>
      </c>
      <c r="K23" s="36">
        <f>SUMIFS('DANE SUROWE'!$O$5:$O$222,'DANE SUROWE'!$A$5:$A$222,$J$5,'DANE SUROWE'!$C$5:$C$222,K$6,'DANE SUROWE'!$L$5:$L$222,$A23)</f>
        <v>0</v>
      </c>
      <c r="L23" s="36">
        <f>SUMIFS('DANE SUROWE'!$O$5:$O$222,'DANE SUROWE'!$A$5:$A$222,$L$5,'DANE SUROWE'!$C$5:$C$222,L$6,'DANE SUROWE'!$L$5:$L$222,$A23)</f>
        <v>0</v>
      </c>
      <c r="M23" s="36">
        <f>SUMIFS('DANE SUROWE'!$O$5:$O$222,'DANE SUROWE'!$A$5:$A$222,$L$5,'DANE SUROWE'!$C$5:$C$222,M$6,'DANE SUROWE'!$L$5:$L$222,$A23)</f>
        <v>0</v>
      </c>
      <c r="N23" s="36">
        <f>SUMIFS('DANE SUROWE'!$O$5:$O$222,'DANE SUROWE'!$A$5:$A$222,$N$5,'DANE SUROWE'!$C$5:$C$222,N$6,'DANE SUROWE'!$L$5:$L$222,$A23)</f>
        <v>0</v>
      </c>
      <c r="O23" s="36">
        <f>SUMIFS('DANE SUROWE'!$O$5:$O$222,'DANE SUROWE'!$A$5:$A$222,$N$5,'DANE SUROWE'!$C$5:$C$222,O$6,'DANE SUROWE'!$L$5:$L$222,$A23)</f>
        <v>0</v>
      </c>
      <c r="P23" s="36">
        <f>SUMIFS('DANE SUROWE'!$O$5:$O$222,'DANE SUROWE'!$A$5:$A$222,$N$5,'DANE SUROWE'!$C$5:$C$222,P$6,'DANE SUROWE'!$L$5:$L$222,$A23)</f>
        <v>0</v>
      </c>
      <c r="Q23" s="36">
        <f>SUMIFS('DANE SUROWE'!$O$5:$O$222,'DANE SUROWE'!$A$5:$A$222,$Q$5,'DANE SUROWE'!$C$5:$C$222,Q$6,'DANE SUROWE'!$L$5:$L$222,$A23)</f>
        <v>0</v>
      </c>
      <c r="R23" s="36">
        <f>SUMIFS('DANE SUROWE'!$O$5:$O$222,'DANE SUROWE'!$A$5:$A$222,$Q$5,'DANE SUROWE'!$C$5:$C$222,R$6,'DANE SUROWE'!$L$5:$L$222,$A23)</f>
        <v>0</v>
      </c>
      <c r="S23" s="36">
        <f>SUMIFS('DANE SUROWE'!$O$5:$O$222,'DANE SUROWE'!$A$5:$A$222,$Q$5,'DANE SUROWE'!$C$5:$C$222,S$6,'DANE SUROWE'!$L$5:$L$222,$A23)</f>
        <v>0</v>
      </c>
      <c r="T23" s="36">
        <f>SUMIFS('DANE SUROWE'!$O$5:$O$222,'DANE SUROWE'!$A$5:$A$222,$Q$5,'DANE SUROWE'!$C$5:$C$222,T$6,'DANE SUROWE'!$L$5:$L$222,$A23)</f>
        <v>0</v>
      </c>
      <c r="U23" s="36">
        <f>SUMIFS('DANE SUROWE'!$O$5:$O$222,'DANE SUROWE'!$A$5:$A$222,$Q$5,'DANE SUROWE'!$C$5:$C$222,U$6,'DANE SUROWE'!$L$5:$L$222,$A23)</f>
        <v>0</v>
      </c>
      <c r="V23" s="36">
        <f>SUMIFS('DANE SUROWE'!$O$5:$O$222,'DANE SUROWE'!$A$5:$A$222,$V$5,'DANE SUROWE'!$C$5:$C$222,V$6,'DANE SUROWE'!$L$5:$L$222,$A23)</f>
        <v>0</v>
      </c>
      <c r="W23" s="36">
        <f>SUMIFS('DANE SUROWE'!$O$5:$O$222,'DANE SUROWE'!$A$5:$A$222,$V$5,'DANE SUROWE'!$C$5:$C$222,W$6,'DANE SUROWE'!$L$5:$L$222,$A23)</f>
        <v>0</v>
      </c>
      <c r="X23" s="36">
        <f>SUMIFS('DANE SUROWE'!$O$5:$O$222,'DANE SUROWE'!$A$5:$A$222,$V$5,'DANE SUROWE'!$C$5:$C$222,X$6,'DANE SUROWE'!$L$5:$L$222,$A23)</f>
        <v>0</v>
      </c>
      <c r="Y23" s="36">
        <f>SUMIFS('DANE SUROWE'!$O$5:$O$222,'DANE SUROWE'!$A$5:$A$222,$V$5,'DANE SUROWE'!$C$5:$C$222,Y$6,'DANE SUROWE'!$L$5:$L$222,$A23)</f>
        <v>0</v>
      </c>
      <c r="Z23" s="36">
        <f>SUMIFS('DANE SUROWE'!$O$5:$O$222,'DANE SUROWE'!$A$5:$A$222,$V$5,'DANE SUROWE'!$C$5:$C$222,Z$6,'DANE SUROWE'!$L$5:$L$222,$A23)</f>
        <v>0</v>
      </c>
      <c r="AA23" s="36">
        <f>SUMIFS('DANE SUROWE'!$O$5:$O$222,'DANE SUROWE'!$A$5:$A$222,$AA$5,'DANE SUROWE'!$C$5:$C$222,AA$6,'DANE SUROWE'!$L$5:$L$222,$A23)</f>
        <v>0</v>
      </c>
      <c r="AB23" s="36">
        <f>SUMIFS('DANE SUROWE'!$O$5:$O$222,'DANE SUROWE'!$A$5:$A$222,$AA$5,'DANE SUROWE'!$C$5:$C$222,AB$6,'DANE SUROWE'!$L$5:$L$222,$A23)</f>
        <v>0</v>
      </c>
      <c r="AC23" s="36">
        <f>SUMIFS('DANE SUROWE'!$O$5:$O$222,'DANE SUROWE'!$A$5:$A$222,$AC$5,'DANE SUROWE'!$C$5:$C$222,AC$6,'DANE SUROWE'!$L$5:$L$222,$A23)</f>
        <v>0</v>
      </c>
      <c r="AD23" s="36">
        <f>SUMIFS('DANE SUROWE'!$O$5:$O$222,'DANE SUROWE'!$A$5:$A$222,$AC$5,'DANE SUROWE'!$C$5:$C$222,AD$6,'DANE SUROWE'!$L$5:$L$222,$A23)</f>
        <v>0</v>
      </c>
      <c r="AE23" s="36">
        <f>SUMIFS('DANE SUROWE'!$O$5:$O$222,'DANE SUROWE'!$A$5:$A$222,$AE$5,'DANE SUROWE'!$C$5:$C$222,AE$6,'DANE SUROWE'!$L$5:$L$222,$A23)</f>
        <v>0</v>
      </c>
      <c r="AF23" s="36">
        <f>SUMIFS('DANE SUROWE'!$O$5:$O$222,'DANE SUROWE'!$A$5:$A$222,$AE$5,'DANE SUROWE'!$C$5:$C$222,AF$6,'DANE SUROWE'!$L$5:$L$222,$A23)</f>
        <v>0</v>
      </c>
      <c r="AG23" s="36">
        <f t="shared" si="0"/>
        <v>0</v>
      </c>
      <c r="AH23" s="36">
        <f t="shared" si="1"/>
        <v>0</v>
      </c>
    </row>
    <row r="24" spans="1:34">
      <c r="A24" s="34" t="s">
        <v>215</v>
      </c>
      <c r="B24" s="36">
        <f>SUMIFS('DANE SUROWE'!$O$5:$O$222,'DANE SUROWE'!$A$5:$A$222,$B$5,'DANE SUROWE'!$C$5:$C$222,B$6,'DANE SUROWE'!$L$5:$L$222,$A24)</f>
        <v>0</v>
      </c>
      <c r="C24" s="36">
        <f>SUMIFS('DANE SUROWE'!$O$5:$O$222,'DANE SUROWE'!$A$5:$A$222,$B$5,'DANE SUROWE'!$C$5:$C$222,C$6,'DANE SUROWE'!$L$5:$L$222,$A24)</f>
        <v>0</v>
      </c>
      <c r="D24" s="36">
        <f>SUMIFS('DANE SUROWE'!$O$5:$O$222,'DANE SUROWE'!$A$5:$A$222,$B$5,'DANE SUROWE'!$C$5:$C$222,D$6,'DANE SUROWE'!$L$5:$L$222,$A24)</f>
        <v>0</v>
      </c>
      <c r="E24" s="36">
        <f>SUMIFS('DANE SUROWE'!$O$5:$O$222,'DANE SUROWE'!$A$5:$A$222,$E$5,'DANE SUROWE'!$C$5:$C$222,E$6,'DANE SUROWE'!$L$5:$L$222,$A24)</f>
        <v>0</v>
      </c>
      <c r="F24" s="36">
        <f>SUMIFS('DANE SUROWE'!$O$5:$O$222,'DANE SUROWE'!$A$5:$A$222,$E$5,'DANE SUROWE'!$C$5:$C$222,F$6,'DANE SUROWE'!$L$5:$L$222,$A24)</f>
        <v>0</v>
      </c>
      <c r="G24" s="36">
        <f>SUMIFS('DANE SUROWE'!$O$5:$O$222,'DANE SUROWE'!$A$5:$A$222,$G$5,'DANE SUROWE'!$C$5:$C$222,G$6,'DANE SUROWE'!$L$5:$L$222,$A24)</f>
        <v>0</v>
      </c>
      <c r="H24" s="36">
        <f>SUMIFS('DANE SUROWE'!$O$5:$O$222,'DANE SUROWE'!$A$5:$A$222,$G$5,'DANE SUROWE'!$C$5:$C$222,H$6,'DANE SUROWE'!$L$5:$L$222,$A24)</f>
        <v>0</v>
      </c>
      <c r="I24" s="36">
        <f>SUMIFS('DANE SUROWE'!$O$5:$O$222,'DANE SUROWE'!$A$5:$A$222,$G$5,'DANE SUROWE'!$C$5:$C$222,I$6,'DANE SUROWE'!$L$5:$L$222,$A24)</f>
        <v>0</v>
      </c>
      <c r="J24" s="36">
        <f>SUMIFS('DANE SUROWE'!$O$5:$O$222,'DANE SUROWE'!$A$5:$A$222,$J$5,'DANE SUROWE'!$C$5:$C$222,J$6,'DANE SUROWE'!$L$5:$L$222,$A24)</f>
        <v>0</v>
      </c>
      <c r="K24" s="36">
        <f>SUMIFS('DANE SUROWE'!$O$5:$O$222,'DANE SUROWE'!$A$5:$A$222,$J$5,'DANE SUROWE'!$C$5:$C$222,K$6,'DANE SUROWE'!$L$5:$L$222,$A24)</f>
        <v>0</v>
      </c>
      <c r="L24" s="36">
        <f>SUMIFS('DANE SUROWE'!$O$5:$O$222,'DANE SUROWE'!$A$5:$A$222,$L$5,'DANE SUROWE'!$C$5:$C$222,L$6,'DANE SUROWE'!$L$5:$L$222,$A24)</f>
        <v>0</v>
      </c>
      <c r="M24" s="36">
        <f>SUMIFS('DANE SUROWE'!$O$5:$O$222,'DANE SUROWE'!$A$5:$A$222,$L$5,'DANE SUROWE'!$C$5:$C$222,M$6,'DANE SUROWE'!$L$5:$L$222,$A24)</f>
        <v>0</v>
      </c>
      <c r="N24" s="36">
        <f>SUMIFS('DANE SUROWE'!$O$5:$O$222,'DANE SUROWE'!$A$5:$A$222,$N$5,'DANE SUROWE'!$C$5:$C$222,N$6,'DANE SUROWE'!$L$5:$L$222,$A24)</f>
        <v>0</v>
      </c>
      <c r="O24" s="36">
        <f>SUMIFS('DANE SUROWE'!$O$5:$O$222,'DANE SUROWE'!$A$5:$A$222,$N$5,'DANE SUROWE'!$C$5:$C$222,O$6,'DANE SUROWE'!$L$5:$L$222,$A24)</f>
        <v>0</v>
      </c>
      <c r="P24" s="36">
        <f>SUMIFS('DANE SUROWE'!$O$5:$O$222,'DANE SUROWE'!$A$5:$A$222,$N$5,'DANE SUROWE'!$C$5:$C$222,P$6,'DANE SUROWE'!$L$5:$L$222,$A24)</f>
        <v>0</v>
      </c>
      <c r="Q24" s="36">
        <f>SUMIFS('DANE SUROWE'!$O$5:$O$222,'DANE SUROWE'!$A$5:$A$222,$Q$5,'DANE SUROWE'!$C$5:$C$222,Q$6,'DANE SUROWE'!$L$5:$L$222,$A24)</f>
        <v>0</v>
      </c>
      <c r="R24" s="36">
        <f>SUMIFS('DANE SUROWE'!$O$5:$O$222,'DANE SUROWE'!$A$5:$A$222,$Q$5,'DANE SUROWE'!$C$5:$C$222,R$6,'DANE SUROWE'!$L$5:$L$222,$A24)</f>
        <v>0</v>
      </c>
      <c r="S24" s="36">
        <f>SUMIFS('DANE SUROWE'!$O$5:$O$222,'DANE SUROWE'!$A$5:$A$222,$Q$5,'DANE SUROWE'!$C$5:$C$222,S$6,'DANE SUROWE'!$L$5:$L$222,$A24)</f>
        <v>0</v>
      </c>
      <c r="T24" s="36">
        <f>SUMIFS('DANE SUROWE'!$O$5:$O$222,'DANE SUROWE'!$A$5:$A$222,$Q$5,'DANE SUROWE'!$C$5:$C$222,T$6,'DANE SUROWE'!$L$5:$L$222,$A24)</f>
        <v>0</v>
      </c>
      <c r="U24" s="36">
        <f>SUMIFS('DANE SUROWE'!$O$5:$O$222,'DANE SUROWE'!$A$5:$A$222,$Q$5,'DANE SUROWE'!$C$5:$C$222,U$6,'DANE SUROWE'!$L$5:$L$222,$A24)</f>
        <v>0</v>
      </c>
      <c r="V24" s="36">
        <f>SUMIFS('DANE SUROWE'!$O$5:$O$222,'DANE SUROWE'!$A$5:$A$222,$V$5,'DANE SUROWE'!$C$5:$C$222,V$6,'DANE SUROWE'!$L$5:$L$222,$A24)</f>
        <v>0</v>
      </c>
      <c r="W24" s="36">
        <f>SUMIFS('DANE SUROWE'!$O$5:$O$222,'DANE SUROWE'!$A$5:$A$222,$V$5,'DANE SUROWE'!$C$5:$C$222,W$6,'DANE SUROWE'!$L$5:$L$222,$A24)</f>
        <v>0</v>
      </c>
      <c r="X24" s="36">
        <f>SUMIFS('DANE SUROWE'!$O$5:$O$222,'DANE SUROWE'!$A$5:$A$222,$V$5,'DANE SUROWE'!$C$5:$C$222,X$6,'DANE SUROWE'!$L$5:$L$222,$A24)</f>
        <v>0</v>
      </c>
      <c r="Y24" s="36">
        <f>SUMIFS('DANE SUROWE'!$O$5:$O$222,'DANE SUROWE'!$A$5:$A$222,$V$5,'DANE SUROWE'!$C$5:$C$222,Y$6,'DANE SUROWE'!$L$5:$L$222,$A24)</f>
        <v>0</v>
      </c>
      <c r="Z24" s="36">
        <f>SUMIFS('DANE SUROWE'!$O$5:$O$222,'DANE SUROWE'!$A$5:$A$222,$V$5,'DANE SUROWE'!$C$5:$C$222,Z$6,'DANE SUROWE'!$L$5:$L$222,$A24)</f>
        <v>0</v>
      </c>
      <c r="AA24" s="36">
        <f>SUMIFS('DANE SUROWE'!$O$5:$O$222,'DANE SUROWE'!$A$5:$A$222,$AA$5,'DANE SUROWE'!$C$5:$C$222,AA$6,'DANE SUROWE'!$L$5:$L$222,$A24)</f>
        <v>0</v>
      </c>
      <c r="AB24" s="36">
        <f>SUMIFS('DANE SUROWE'!$O$5:$O$222,'DANE SUROWE'!$A$5:$A$222,$AA$5,'DANE SUROWE'!$C$5:$C$222,AB$6,'DANE SUROWE'!$L$5:$L$222,$A24)</f>
        <v>0</v>
      </c>
      <c r="AC24" s="36">
        <f>SUMIFS('DANE SUROWE'!$O$5:$O$222,'DANE SUROWE'!$A$5:$A$222,$AC$5,'DANE SUROWE'!$C$5:$C$222,AC$6,'DANE SUROWE'!$L$5:$L$222,$A24)</f>
        <v>0</v>
      </c>
      <c r="AD24" s="36">
        <f>SUMIFS('DANE SUROWE'!$O$5:$O$222,'DANE SUROWE'!$A$5:$A$222,$AC$5,'DANE SUROWE'!$C$5:$C$222,AD$6,'DANE SUROWE'!$L$5:$L$222,$A24)</f>
        <v>0</v>
      </c>
      <c r="AE24" s="36">
        <f>SUMIFS('DANE SUROWE'!$O$5:$O$222,'DANE SUROWE'!$A$5:$A$222,$AE$5,'DANE SUROWE'!$C$5:$C$222,AE$6,'DANE SUROWE'!$L$5:$L$222,$A24)</f>
        <v>0</v>
      </c>
      <c r="AF24" s="36">
        <f>SUMIFS('DANE SUROWE'!$O$5:$O$222,'DANE SUROWE'!$A$5:$A$222,$AE$5,'DANE SUROWE'!$C$5:$C$222,AF$6,'DANE SUROWE'!$L$5:$L$222,$A24)</f>
        <v>0</v>
      </c>
      <c r="AG24" s="36">
        <f t="shared" si="0"/>
        <v>0</v>
      </c>
      <c r="AH24" s="36">
        <f t="shared" si="1"/>
        <v>0</v>
      </c>
    </row>
    <row r="25" spans="1:34">
      <c r="A25" s="34" t="s">
        <v>216</v>
      </c>
      <c r="B25" s="36">
        <f>SUMIFS('DANE SUROWE'!$O$5:$O$222,'DANE SUROWE'!$A$5:$A$222,$B$5,'DANE SUROWE'!$C$5:$C$222,B$6,'DANE SUROWE'!$L$5:$L$222,$A25)</f>
        <v>0</v>
      </c>
      <c r="C25" s="36">
        <f>SUMIFS('DANE SUROWE'!$O$5:$O$222,'DANE SUROWE'!$A$5:$A$222,$B$5,'DANE SUROWE'!$C$5:$C$222,C$6,'DANE SUROWE'!$L$5:$L$222,$A25)</f>
        <v>0</v>
      </c>
      <c r="D25" s="36">
        <f>SUMIFS('DANE SUROWE'!$O$5:$O$222,'DANE SUROWE'!$A$5:$A$222,$B$5,'DANE SUROWE'!$C$5:$C$222,D$6,'DANE SUROWE'!$L$5:$L$222,$A25)</f>
        <v>0</v>
      </c>
      <c r="E25" s="36">
        <f>SUMIFS('DANE SUROWE'!$O$5:$O$222,'DANE SUROWE'!$A$5:$A$222,$E$5,'DANE SUROWE'!$C$5:$C$222,E$6,'DANE SUROWE'!$L$5:$L$222,$A25)</f>
        <v>0</v>
      </c>
      <c r="F25" s="36">
        <f>SUMIFS('DANE SUROWE'!$O$5:$O$222,'DANE SUROWE'!$A$5:$A$222,$E$5,'DANE SUROWE'!$C$5:$C$222,F$6,'DANE SUROWE'!$L$5:$L$222,$A25)</f>
        <v>0</v>
      </c>
      <c r="G25" s="36">
        <f>SUMIFS('DANE SUROWE'!$O$5:$O$222,'DANE SUROWE'!$A$5:$A$222,$G$5,'DANE SUROWE'!$C$5:$C$222,G$6,'DANE SUROWE'!$L$5:$L$222,$A25)</f>
        <v>0</v>
      </c>
      <c r="H25" s="36">
        <f>SUMIFS('DANE SUROWE'!$O$5:$O$222,'DANE SUROWE'!$A$5:$A$222,$G$5,'DANE SUROWE'!$C$5:$C$222,H$6,'DANE SUROWE'!$L$5:$L$222,$A25)</f>
        <v>0</v>
      </c>
      <c r="I25" s="36">
        <f>SUMIFS('DANE SUROWE'!$O$5:$O$222,'DANE SUROWE'!$A$5:$A$222,$G$5,'DANE SUROWE'!$C$5:$C$222,I$6,'DANE SUROWE'!$L$5:$L$222,$A25)</f>
        <v>0</v>
      </c>
      <c r="J25" s="36">
        <f>SUMIFS('DANE SUROWE'!$O$5:$O$222,'DANE SUROWE'!$A$5:$A$222,$J$5,'DANE SUROWE'!$C$5:$C$222,J$6,'DANE SUROWE'!$L$5:$L$222,$A25)</f>
        <v>0</v>
      </c>
      <c r="K25" s="36">
        <f>SUMIFS('DANE SUROWE'!$O$5:$O$222,'DANE SUROWE'!$A$5:$A$222,$J$5,'DANE SUROWE'!$C$5:$C$222,K$6,'DANE SUROWE'!$L$5:$L$222,$A25)</f>
        <v>0</v>
      </c>
      <c r="L25" s="36">
        <f>SUMIFS('DANE SUROWE'!$O$5:$O$222,'DANE SUROWE'!$A$5:$A$222,$L$5,'DANE SUROWE'!$C$5:$C$222,L$6,'DANE SUROWE'!$L$5:$L$222,$A25)</f>
        <v>0</v>
      </c>
      <c r="M25" s="36">
        <f>SUMIFS('DANE SUROWE'!$O$5:$O$222,'DANE SUROWE'!$A$5:$A$222,$L$5,'DANE SUROWE'!$C$5:$C$222,M$6,'DANE SUROWE'!$L$5:$L$222,$A25)</f>
        <v>0</v>
      </c>
      <c r="N25" s="36">
        <f>SUMIFS('DANE SUROWE'!$O$5:$O$222,'DANE SUROWE'!$A$5:$A$222,$N$5,'DANE SUROWE'!$C$5:$C$222,N$6,'DANE SUROWE'!$L$5:$L$222,$A25)</f>
        <v>0</v>
      </c>
      <c r="O25" s="36">
        <f>SUMIFS('DANE SUROWE'!$O$5:$O$222,'DANE SUROWE'!$A$5:$A$222,$N$5,'DANE SUROWE'!$C$5:$C$222,O$6,'DANE SUROWE'!$L$5:$L$222,$A25)</f>
        <v>0</v>
      </c>
      <c r="P25" s="36">
        <f>SUMIFS('DANE SUROWE'!$O$5:$O$222,'DANE SUROWE'!$A$5:$A$222,$N$5,'DANE SUROWE'!$C$5:$C$222,P$6,'DANE SUROWE'!$L$5:$L$222,$A25)</f>
        <v>0</v>
      </c>
      <c r="Q25" s="36">
        <f>SUMIFS('DANE SUROWE'!$O$5:$O$222,'DANE SUROWE'!$A$5:$A$222,$Q$5,'DANE SUROWE'!$C$5:$C$222,Q$6,'DANE SUROWE'!$L$5:$L$222,$A25)</f>
        <v>0</v>
      </c>
      <c r="R25" s="36">
        <f>SUMIFS('DANE SUROWE'!$O$5:$O$222,'DANE SUROWE'!$A$5:$A$222,$Q$5,'DANE SUROWE'!$C$5:$C$222,R$6,'DANE SUROWE'!$L$5:$L$222,$A25)</f>
        <v>0</v>
      </c>
      <c r="S25" s="36">
        <f>SUMIFS('DANE SUROWE'!$O$5:$O$222,'DANE SUROWE'!$A$5:$A$222,$Q$5,'DANE SUROWE'!$C$5:$C$222,S$6,'DANE SUROWE'!$L$5:$L$222,$A25)</f>
        <v>0</v>
      </c>
      <c r="T25" s="36">
        <f>SUMIFS('DANE SUROWE'!$O$5:$O$222,'DANE SUROWE'!$A$5:$A$222,$Q$5,'DANE SUROWE'!$C$5:$C$222,T$6,'DANE SUROWE'!$L$5:$L$222,$A25)</f>
        <v>0</v>
      </c>
      <c r="U25" s="36">
        <f>SUMIFS('DANE SUROWE'!$O$5:$O$222,'DANE SUROWE'!$A$5:$A$222,$Q$5,'DANE SUROWE'!$C$5:$C$222,U$6,'DANE SUROWE'!$L$5:$L$222,$A25)</f>
        <v>0</v>
      </c>
      <c r="V25" s="36">
        <f>SUMIFS('DANE SUROWE'!$O$5:$O$222,'DANE SUROWE'!$A$5:$A$222,$V$5,'DANE SUROWE'!$C$5:$C$222,V$6,'DANE SUROWE'!$L$5:$L$222,$A25)</f>
        <v>0</v>
      </c>
      <c r="W25" s="36">
        <f>SUMIFS('DANE SUROWE'!$O$5:$O$222,'DANE SUROWE'!$A$5:$A$222,$V$5,'DANE SUROWE'!$C$5:$C$222,W$6,'DANE SUROWE'!$L$5:$L$222,$A25)</f>
        <v>0</v>
      </c>
      <c r="X25" s="36">
        <f>SUMIFS('DANE SUROWE'!$O$5:$O$222,'DANE SUROWE'!$A$5:$A$222,$V$5,'DANE SUROWE'!$C$5:$C$222,X$6,'DANE SUROWE'!$L$5:$L$222,$A25)</f>
        <v>0</v>
      </c>
      <c r="Y25" s="36">
        <f>SUMIFS('DANE SUROWE'!$O$5:$O$222,'DANE SUROWE'!$A$5:$A$222,$V$5,'DANE SUROWE'!$C$5:$C$222,Y$6,'DANE SUROWE'!$L$5:$L$222,$A25)</f>
        <v>0</v>
      </c>
      <c r="Z25" s="36">
        <f>SUMIFS('DANE SUROWE'!$O$5:$O$222,'DANE SUROWE'!$A$5:$A$222,$V$5,'DANE SUROWE'!$C$5:$C$222,Z$6,'DANE SUROWE'!$L$5:$L$222,$A25)</f>
        <v>0</v>
      </c>
      <c r="AA25" s="36">
        <f>SUMIFS('DANE SUROWE'!$O$5:$O$222,'DANE SUROWE'!$A$5:$A$222,$AA$5,'DANE SUROWE'!$C$5:$C$222,AA$6,'DANE SUROWE'!$L$5:$L$222,$A25)</f>
        <v>0</v>
      </c>
      <c r="AB25" s="36">
        <f>SUMIFS('DANE SUROWE'!$O$5:$O$222,'DANE SUROWE'!$A$5:$A$222,$AA$5,'DANE SUROWE'!$C$5:$C$222,AB$6,'DANE SUROWE'!$L$5:$L$222,$A25)</f>
        <v>0</v>
      </c>
      <c r="AC25" s="36">
        <f>SUMIFS('DANE SUROWE'!$O$5:$O$222,'DANE SUROWE'!$A$5:$A$222,$AC$5,'DANE SUROWE'!$C$5:$C$222,AC$6,'DANE SUROWE'!$L$5:$L$222,$A25)</f>
        <v>0</v>
      </c>
      <c r="AD25" s="36">
        <f>SUMIFS('DANE SUROWE'!$O$5:$O$222,'DANE SUROWE'!$A$5:$A$222,$AC$5,'DANE SUROWE'!$C$5:$C$222,AD$6,'DANE SUROWE'!$L$5:$L$222,$A25)</f>
        <v>0</v>
      </c>
      <c r="AE25" s="36">
        <f>SUMIFS('DANE SUROWE'!$O$5:$O$222,'DANE SUROWE'!$A$5:$A$222,$AE$5,'DANE SUROWE'!$C$5:$C$222,AE$6,'DANE SUROWE'!$L$5:$L$222,$A25)</f>
        <v>0</v>
      </c>
      <c r="AF25" s="36">
        <f>SUMIFS('DANE SUROWE'!$O$5:$O$222,'DANE SUROWE'!$A$5:$A$222,$AE$5,'DANE SUROWE'!$C$5:$C$222,AF$6,'DANE SUROWE'!$L$5:$L$222,$A25)</f>
        <v>0</v>
      </c>
      <c r="AG25" s="36">
        <f t="shared" si="0"/>
        <v>0</v>
      </c>
      <c r="AH25" s="36">
        <f t="shared" si="1"/>
        <v>0</v>
      </c>
    </row>
    <row r="26" spans="1:34">
      <c r="A26" s="34" t="s">
        <v>217</v>
      </c>
      <c r="B26" s="36">
        <f>SUMIFS('DANE SUROWE'!$O$5:$O$222,'DANE SUROWE'!$A$5:$A$222,$B$5,'DANE SUROWE'!$C$5:$C$222,B$6,'DANE SUROWE'!$L$5:$L$222,$A26)</f>
        <v>0</v>
      </c>
      <c r="C26" s="36">
        <f>SUMIFS('DANE SUROWE'!$O$5:$O$222,'DANE SUROWE'!$A$5:$A$222,$B$5,'DANE SUROWE'!$C$5:$C$222,C$6,'DANE SUROWE'!$L$5:$L$222,$A26)</f>
        <v>0</v>
      </c>
      <c r="D26" s="36">
        <f>SUMIFS('DANE SUROWE'!$O$5:$O$222,'DANE SUROWE'!$A$5:$A$222,$B$5,'DANE SUROWE'!$C$5:$C$222,D$6,'DANE SUROWE'!$L$5:$L$222,$A26)</f>
        <v>0</v>
      </c>
      <c r="E26" s="36">
        <f>SUMIFS('DANE SUROWE'!$O$5:$O$222,'DANE SUROWE'!$A$5:$A$222,$E$5,'DANE SUROWE'!$C$5:$C$222,E$6,'DANE SUROWE'!$L$5:$L$222,$A26)</f>
        <v>0</v>
      </c>
      <c r="F26" s="36">
        <f>SUMIFS('DANE SUROWE'!$O$5:$O$222,'DANE SUROWE'!$A$5:$A$222,$E$5,'DANE SUROWE'!$C$5:$C$222,F$6,'DANE SUROWE'!$L$5:$L$222,$A26)</f>
        <v>0</v>
      </c>
      <c r="G26" s="36">
        <f>SUMIFS('DANE SUROWE'!$O$5:$O$222,'DANE SUROWE'!$A$5:$A$222,$G$5,'DANE SUROWE'!$C$5:$C$222,G$6,'DANE SUROWE'!$L$5:$L$222,$A26)</f>
        <v>0</v>
      </c>
      <c r="H26" s="36">
        <f>SUMIFS('DANE SUROWE'!$O$5:$O$222,'DANE SUROWE'!$A$5:$A$222,$G$5,'DANE SUROWE'!$C$5:$C$222,H$6,'DANE SUROWE'!$L$5:$L$222,$A26)</f>
        <v>0</v>
      </c>
      <c r="I26" s="36">
        <f>SUMIFS('DANE SUROWE'!$O$5:$O$222,'DANE SUROWE'!$A$5:$A$222,$G$5,'DANE SUROWE'!$C$5:$C$222,I$6,'DANE SUROWE'!$L$5:$L$222,$A26)</f>
        <v>0</v>
      </c>
      <c r="J26" s="36">
        <f>SUMIFS('DANE SUROWE'!$O$5:$O$222,'DANE SUROWE'!$A$5:$A$222,$J$5,'DANE SUROWE'!$C$5:$C$222,J$6,'DANE SUROWE'!$L$5:$L$222,$A26)</f>
        <v>0</v>
      </c>
      <c r="K26" s="36">
        <f>SUMIFS('DANE SUROWE'!$O$5:$O$222,'DANE SUROWE'!$A$5:$A$222,$J$5,'DANE SUROWE'!$C$5:$C$222,K$6,'DANE SUROWE'!$L$5:$L$222,$A26)</f>
        <v>0</v>
      </c>
      <c r="L26" s="36">
        <f>SUMIFS('DANE SUROWE'!$O$5:$O$222,'DANE SUROWE'!$A$5:$A$222,$L$5,'DANE SUROWE'!$C$5:$C$222,L$6,'DANE SUROWE'!$L$5:$L$222,$A26)</f>
        <v>0</v>
      </c>
      <c r="M26" s="36">
        <f>SUMIFS('DANE SUROWE'!$O$5:$O$222,'DANE SUROWE'!$A$5:$A$222,$L$5,'DANE SUROWE'!$C$5:$C$222,M$6,'DANE SUROWE'!$L$5:$L$222,$A26)</f>
        <v>0</v>
      </c>
      <c r="N26" s="36">
        <f>SUMIFS('DANE SUROWE'!$O$5:$O$222,'DANE SUROWE'!$A$5:$A$222,$N$5,'DANE SUROWE'!$C$5:$C$222,N$6,'DANE SUROWE'!$L$5:$L$222,$A26)</f>
        <v>0</v>
      </c>
      <c r="O26" s="36">
        <f>SUMIFS('DANE SUROWE'!$O$5:$O$222,'DANE SUROWE'!$A$5:$A$222,$N$5,'DANE SUROWE'!$C$5:$C$222,O$6,'DANE SUROWE'!$L$5:$L$222,$A26)</f>
        <v>0</v>
      </c>
      <c r="P26" s="36">
        <f>SUMIFS('DANE SUROWE'!$O$5:$O$222,'DANE SUROWE'!$A$5:$A$222,$N$5,'DANE SUROWE'!$C$5:$C$222,P$6,'DANE SUROWE'!$L$5:$L$222,$A26)</f>
        <v>0</v>
      </c>
      <c r="Q26" s="36">
        <f>SUMIFS('DANE SUROWE'!$O$5:$O$222,'DANE SUROWE'!$A$5:$A$222,$Q$5,'DANE SUROWE'!$C$5:$C$222,Q$6,'DANE SUROWE'!$L$5:$L$222,$A26)</f>
        <v>0</v>
      </c>
      <c r="R26" s="36">
        <f>SUMIFS('DANE SUROWE'!$O$5:$O$222,'DANE SUROWE'!$A$5:$A$222,$Q$5,'DANE SUROWE'!$C$5:$C$222,R$6,'DANE SUROWE'!$L$5:$L$222,$A26)</f>
        <v>0</v>
      </c>
      <c r="S26" s="36">
        <f>SUMIFS('DANE SUROWE'!$O$5:$O$222,'DANE SUROWE'!$A$5:$A$222,$Q$5,'DANE SUROWE'!$C$5:$C$222,S$6,'DANE SUROWE'!$L$5:$L$222,$A26)</f>
        <v>0</v>
      </c>
      <c r="T26" s="36">
        <f>SUMIFS('DANE SUROWE'!$O$5:$O$222,'DANE SUROWE'!$A$5:$A$222,$Q$5,'DANE SUROWE'!$C$5:$C$222,T$6,'DANE SUROWE'!$L$5:$L$222,$A26)</f>
        <v>0</v>
      </c>
      <c r="U26" s="36">
        <f>SUMIFS('DANE SUROWE'!$O$5:$O$222,'DANE SUROWE'!$A$5:$A$222,$Q$5,'DANE SUROWE'!$C$5:$C$222,U$6,'DANE SUROWE'!$L$5:$L$222,$A26)</f>
        <v>0</v>
      </c>
      <c r="V26" s="36">
        <f>SUMIFS('DANE SUROWE'!$O$5:$O$222,'DANE SUROWE'!$A$5:$A$222,$V$5,'DANE SUROWE'!$C$5:$C$222,V$6,'DANE SUROWE'!$L$5:$L$222,$A26)</f>
        <v>0</v>
      </c>
      <c r="W26" s="36">
        <f>SUMIFS('DANE SUROWE'!$O$5:$O$222,'DANE SUROWE'!$A$5:$A$222,$V$5,'DANE SUROWE'!$C$5:$C$222,W$6,'DANE SUROWE'!$L$5:$L$222,$A26)</f>
        <v>0</v>
      </c>
      <c r="X26" s="36">
        <f>SUMIFS('DANE SUROWE'!$O$5:$O$222,'DANE SUROWE'!$A$5:$A$222,$V$5,'DANE SUROWE'!$C$5:$C$222,X$6,'DANE SUROWE'!$L$5:$L$222,$A26)</f>
        <v>0</v>
      </c>
      <c r="Y26" s="36">
        <f>SUMIFS('DANE SUROWE'!$O$5:$O$222,'DANE SUROWE'!$A$5:$A$222,$V$5,'DANE SUROWE'!$C$5:$C$222,Y$6,'DANE SUROWE'!$L$5:$L$222,$A26)</f>
        <v>0</v>
      </c>
      <c r="Z26" s="36">
        <f>SUMIFS('DANE SUROWE'!$O$5:$O$222,'DANE SUROWE'!$A$5:$A$222,$V$5,'DANE SUROWE'!$C$5:$C$222,Z$6,'DANE SUROWE'!$L$5:$L$222,$A26)</f>
        <v>0</v>
      </c>
      <c r="AA26" s="36">
        <f>SUMIFS('DANE SUROWE'!$O$5:$O$222,'DANE SUROWE'!$A$5:$A$222,$AA$5,'DANE SUROWE'!$C$5:$C$222,AA$6,'DANE SUROWE'!$L$5:$L$222,$A26)</f>
        <v>0</v>
      </c>
      <c r="AB26" s="36">
        <f>SUMIFS('DANE SUROWE'!$O$5:$O$222,'DANE SUROWE'!$A$5:$A$222,$AA$5,'DANE SUROWE'!$C$5:$C$222,AB$6,'DANE SUROWE'!$L$5:$L$222,$A26)</f>
        <v>0</v>
      </c>
      <c r="AC26" s="36">
        <f>SUMIFS('DANE SUROWE'!$O$5:$O$222,'DANE SUROWE'!$A$5:$A$222,$AC$5,'DANE SUROWE'!$C$5:$C$222,AC$6,'DANE SUROWE'!$L$5:$L$222,$A26)</f>
        <v>0</v>
      </c>
      <c r="AD26" s="36">
        <f>SUMIFS('DANE SUROWE'!$O$5:$O$222,'DANE SUROWE'!$A$5:$A$222,$AC$5,'DANE SUROWE'!$C$5:$C$222,AD$6,'DANE SUROWE'!$L$5:$L$222,$A26)</f>
        <v>0</v>
      </c>
      <c r="AE26" s="36">
        <f>SUMIFS('DANE SUROWE'!$O$5:$O$222,'DANE SUROWE'!$A$5:$A$222,$AE$5,'DANE SUROWE'!$C$5:$C$222,AE$6,'DANE SUROWE'!$L$5:$L$222,$A26)</f>
        <v>0</v>
      </c>
      <c r="AF26" s="36">
        <f>SUMIFS('DANE SUROWE'!$O$5:$O$222,'DANE SUROWE'!$A$5:$A$222,$AE$5,'DANE SUROWE'!$C$5:$C$222,AF$6,'DANE SUROWE'!$L$5:$L$222,$A26)</f>
        <v>0</v>
      </c>
      <c r="AG26" s="36">
        <f t="shared" si="0"/>
        <v>0</v>
      </c>
      <c r="AH26" s="36">
        <f t="shared" si="1"/>
        <v>0</v>
      </c>
    </row>
    <row r="27" spans="1:34">
      <c r="A27" s="34" t="s">
        <v>218</v>
      </c>
      <c r="B27" s="36">
        <f>SUMIFS('DANE SUROWE'!$O$5:$O$222,'DANE SUROWE'!$A$5:$A$222,$B$5,'DANE SUROWE'!$C$5:$C$222,B$6,'DANE SUROWE'!$L$5:$L$222,$A27)</f>
        <v>0</v>
      </c>
      <c r="C27" s="36">
        <f>SUMIFS('DANE SUROWE'!$O$5:$O$222,'DANE SUROWE'!$A$5:$A$222,$B$5,'DANE SUROWE'!$C$5:$C$222,C$6,'DANE SUROWE'!$L$5:$L$222,$A27)</f>
        <v>0</v>
      </c>
      <c r="D27" s="36">
        <f>SUMIFS('DANE SUROWE'!$O$5:$O$222,'DANE SUROWE'!$A$5:$A$222,$B$5,'DANE SUROWE'!$C$5:$C$222,D$6,'DANE SUROWE'!$L$5:$L$222,$A27)</f>
        <v>0</v>
      </c>
      <c r="E27" s="36">
        <f>SUMIFS('DANE SUROWE'!$O$5:$O$222,'DANE SUROWE'!$A$5:$A$222,$E$5,'DANE SUROWE'!$C$5:$C$222,E$6,'DANE SUROWE'!$L$5:$L$222,$A27)</f>
        <v>0</v>
      </c>
      <c r="F27" s="36">
        <f>SUMIFS('DANE SUROWE'!$O$5:$O$222,'DANE SUROWE'!$A$5:$A$222,$E$5,'DANE SUROWE'!$C$5:$C$222,F$6,'DANE SUROWE'!$L$5:$L$222,$A27)</f>
        <v>0</v>
      </c>
      <c r="G27" s="36">
        <f>SUMIFS('DANE SUROWE'!$O$5:$O$222,'DANE SUROWE'!$A$5:$A$222,$G$5,'DANE SUROWE'!$C$5:$C$222,G$6,'DANE SUROWE'!$L$5:$L$222,$A27)</f>
        <v>0</v>
      </c>
      <c r="H27" s="36">
        <f>SUMIFS('DANE SUROWE'!$O$5:$O$222,'DANE SUROWE'!$A$5:$A$222,$G$5,'DANE SUROWE'!$C$5:$C$222,H$6,'DANE SUROWE'!$L$5:$L$222,$A27)</f>
        <v>0</v>
      </c>
      <c r="I27" s="36">
        <f>SUMIFS('DANE SUROWE'!$O$5:$O$222,'DANE SUROWE'!$A$5:$A$222,$G$5,'DANE SUROWE'!$C$5:$C$222,I$6,'DANE SUROWE'!$L$5:$L$222,$A27)</f>
        <v>0</v>
      </c>
      <c r="J27" s="36">
        <f>SUMIFS('DANE SUROWE'!$O$5:$O$222,'DANE SUROWE'!$A$5:$A$222,$J$5,'DANE SUROWE'!$C$5:$C$222,J$6,'DANE SUROWE'!$L$5:$L$222,$A27)</f>
        <v>0</v>
      </c>
      <c r="K27" s="36">
        <f>SUMIFS('DANE SUROWE'!$O$5:$O$222,'DANE SUROWE'!$A$5:$A$222,$J$5,'DANE SUROWE'!$C$5:$C$222,K$6,'DANE SUROWE'!$L$5:$L$222,$A27)</f>
        <v>0</v>
      </c>
      <c r="L27" s="36">
        <f>SUMIFS('DANE SUROWE'!$O$5:$O$222,'DANE SUROWE'!$A$5:$A$222,$L$5,'DANE SUROWE'!$C$5:$C$222,L$6,'DANE SUROWE'!$L$5:$L$222,$A27)</f>
        <v>0</v>
      </c>
      <c r="M27" s="36">
        <f>SUMIFS('DANE SUROWE'!$O$5:$O$222,'DANE SUROWE'!$A$5:$A$222,$L$5,'DANE SUROWE'!$C$5:$C$222,M$6,'DANE SUROWE'!$L$5:$L$222,$A27)</f>
        <v>0</v>
      </c>
      <c r="N27" s="36">
        <f>SUMIFS('DANE SUROWE'!$O$5:$O$222,'DANE SUROWE'!$A$5:$A$222,$N$5,'DANE SUROWE'!$C$5:$C$222,N$6,'DANE SUROWE'!$L$5:$L$222,$A27)</f>
        <v>0</v>
      </c>
      <c r="O27" s="36">
        <f>SUMIFS('DANE SUROWE'!$O$5:$O$222,'DANE SUROWE'!$A$5:$A$222,$N$5,'DANE SUROWE'!$C$5:$C$222,O$6,'DANE SUROWE'!$L$5:$L$222,$A27)</f>
        <v>0</v>
      </c>
      <c r="P27" s="36">
        <f>SUMIFS('DANE SUROWE'!$O$5:$O$222,'DANE SUROWE'!$A$5:$A$222,$N$5,'DANE SUROWE'!$C$5:$C$222,P$6,'DANE SUROWE'!$L$5:$L$222,$A27)</f>
        <v>0</v>
      </c>
      <c r="Q27" s="36">
        <f>SUMIFS('DANE SUROWE'!$O$5:$O$222,'DANE SUROWE'!$A$5:$A$222,$Q$5,'DANE SUROWE'!$C$5:$C$222,Q$6,'DANE SUROWE'!$L$5:$L$222,$A27)</f>
        <v>0</v>
      </c>
      <c r="R27" s="36">
        <f>SUMIFS('DANE SUROWE'!$O$5:$O$222,'DANE SUROWE'!$A$5:$A$222,$Q$5,'DANE SUROWE'!$C$5:$C$222,R$6,'DANE SUROWE'!$L$5:$L$222,$A27)</f>
        <v>0</v>
      </c>
      <c r="S27" s="36">
        <f>SUMIFS('DANE SUROWE'!$O$5:$O$222,'DANE SUROWE'!$A$5:$A$222,$Q$5,'DANE SUROWE'!$C$5:$C$222,S$6,'DANE SUROWE'!$L$5:$L$222,$A27)</f>
        <v>0</v>
      </c>
      <c r="T27" s="36">
        <f>SUMIFS('DANE SUROWE'!$O$5:$O$222,'DANE SUROWE'!$A$5:$A$222,$Q$5,'DANE SUROWE'!$C$5:$C$222,T$6,'DANE SUROWE'!$L$5:$L$222,$A27)</f>
        <v>0</v>
      </c>
      <c r="U27" s="36">
        <f>SUMIFS('DANE SUROWE'!$O$5:$O$222,'DANE SUROWE'!$A$5:$A$222,$Q$5,'DANE SUROWE'!$C$5:$C$222,U$6,'DANE SUROWE'!$L$5:$L$222,$A27)</f>
        <v>0</v>
      </c>
      <c r="V27" s="36">
        <f>SUMIFS('DANE SUROWE'!$O$5:$O$222,'DANE SUROWE'!$A$5:$A$222,$V$5,'DANE SUROWE'!$C$5:$C$222,V$6,'DANE SUROWE'!$L$5:$L$222,$A27)</f>
        <v>0</v>
      </c>
      <c r="W27" s="36">
        <f>SUMIFS('DANE SUROWE'!$O$5:$O$222,'DANE SUROWE'!$A$5:$A$222,$V$5,'DANE SUROWE'!$C$5:$C$222,W$6,'DANE SUROWE'!$L$5:$L$222,$A27)</f>
        <v>0</v>
      </c>
      <c r="X27" s="36">
        <f>SUMIFS('DANE SUROWE'!$O$5:$O$222,'DANE SUROWE'!$A$5:$A$222,$V$5,'DANE SUROWE'!$C$5:$C$222,X$6,'DANE SUROWE'!$L$5:$L$222,$A27)</f>
        <v>0</v>
      </c>
      <c r="Y27" s="36">
        <f>SUMIFS('DANE SUROWE'!$O$5:$O$222,'DANE SUROWE'!$A$5:$A$222,$V$5,'DANE SUROWE'!$C$5:$C$222,Y$6,'DANE SUROWE'!$L$5:$L$222,$A27)</f>
        <v>0</v>
      </c>
      <c r="Z27" s="36">
        <f>SUMIFS('DANE SUROWE'!$O$5:$O$222,'DANE SUROWE'!$A$5:$A$222,$V$5,'DANE SUROWE'!$C$5:$C$222,Z$6,'DANE SUROWE'!$L$5:$L$222,$A27)</f>
        <v>0</v>
      </c>
      <c r="AA27" s="36">
        <f>SUMIFS('DANE SUROWE'!$O$5:$O$222,'DANE SUROWE'!$A$5:$A$222,$AA$5,'DANE SUROWE'!$C$5:$C$222,AA$6,'DANE SUROWE'!$L$5:$L$222,$A27)</f>
        <v>0</v>
      </c>
      <c r="AB27" s="36">
        <f>SUMIFS('DANE SUROWE'!$O$5:$O$222,'DANE SUROWE'!$A$5:$A$222,$AA$5,'DANE SUROWE'!$C$5:$C$222,AB$6,'DANE SUROWE'!$L$5:$L$222,$A27)</f>
        <v>0</v>
      </c>
      <c r="AC27" s="36">
        <f>SUMIFS('DANE SUROWE'!$O$5:$O$222,'DANE SUROWE'!$A$5:$A$222,$AC$5,'DANE SUROWE'!$C$5:$C$222,AC$6,'DANE SUROWE'!$L$5:$L$222,$A27)</f>
        <v>0</v>
      </c>
      <c r="AD27" s="36">
        <f>SUMIFS('DANE SUROWE'!$O$5:$O$222,'DANE SUROWE'!$A$5:$A$222,$AC$5,'DANE SUROWE'!$C$5:$C$222,AD$6,'DANE SUROWE'!$L$5:$L$222,$A27)</f>
        <v>0</v>
      </c>
      <c r="AE27" s="36">
        <f>SUMIFS('DANE SUROWE'!$O$5:$O$222,'DANE SUROWE'!$A$5:$A$222,$AE$5,'DANE SUROWE'!$C$5:$C$222,AE$6,'DANE SUROWE'!$L$5:$L$222,$A27)</f>
        <v>0</v>
      </c>
      <c r="AF27" s="36">
        <f>SUMIFS('DANE SUROWE'!$O$5:$O$222,'DANE SUROWE'!$A$5:$A$222,$AE$5,'DANE SUROWE'!$C$5:$C$222,AF$6,'DANE SUROWE'!$L$5:$L$222,$A27)</f>
        <v>0</v>
      </c>
      <c r="AG27" s="36">
        <f t="shared" si="0"/>
        <v>0</v>
      </c>
      <c r="AH27" s="36">
        <f t="shared" si="1"/>
        <v>0</v>
      </c>
    </row>
    <row r="28" spans="1:34">
      <c r="A28" s="34" t="s">
        <v>219</v>
      </c>
      <c r="B28" s="36">
        <f>SUMIFS('DANE SUROWE'!$O$5:$O$222,'DANE SUROWE'!$A$5:$A$222,$B$5,'DANE SUROWE'!$C$5:$C$222,B$6,'DANE SUROWE'!$L$5:$L$222,$A28)</f>
        <v>0</v>
      </c>
      <c r="C28" s="36">
        <f>SUMIFS('DANE SUROWE'!$O$5:$O$222,'DANE SUROWE'!$A$5:$A$222,$B$5,'DANE SUROWE'!$C$5:$C$222,C$6,'DANE SUROWE'!$L$5:$L$222,$A28)</f>
        <v>0</v>
      </c>
      <c r="D28" s="36">
        <f>SUMIFS('DANE SUROWE'!$O$5:$O$222,'DANE SUROWE'!$A$5:$A$222,$B$5,'DANE SUROWE'!$C$5:$C$222,D$6,'DANE SUROWE'!$L$5:$L$222,$A28)</f>
        <v>0</v>
      </c>
      <c r="E28" s="36">
        <f>SUMIFS('DANE SUROWE'!$O$5:$O$222,'DANE SUROWE'!$A$5:$A$222,$E$5,'DANE SUROWE'!$C$5:$C$222,E$6,'DANE SUROWE'!$L$5:$L$222,$A28)</f>
        <v>0</v>
      </c>
      <c r="F28" s="36">
        <f>SUMIFS('DANE SUROWE'!$O$5:$O$222,'DANE SUROWE'!$A$5:$A$222,$E$5,'DANE SUROWE'!$C$5:$C$222,F$6,'DANE SUROWE'!$L$5:$L$222,$A28)</f>
        <v>0</v>
      </c>
      <c r="G28" s="36">
        <f>SUMIFS('DANE SUROWE'!$O$5:$O$222,'DANE SUROWE'!$A$5:$A$222,$G$5,'DANE SUROWE'!$C$5:$C$222,G$6,'DANE SUROWE'!$L$5:$L$222,$A28)</f>
        <v>0</v>
      </c>
      <c r="H28" s="36">
        <f>SUMIFS('DANE SUROWE'!$O$5:$O$222,'DANE SUROWE'!$A$5:$A$222,$G$5,'DANE SUROWE'!$C$5:$C$222,H$6,'DANE SUROWE'!$L$5:$L$222,$A28)</f>
        <v>0</v>
      </c>
      <c r="I28" s="36">
        <f>SUMIFS('DANE SUROWE'!$O$5:$O$222,'DANE SUROWE'!$A$5:$A$222,$G$5,'DANE SUROWE'!$C$5:$C$222,I$6,'DANE SUROWE'!$L$5:$L$222,$A28)</f>
        <v>0</v>
      </c>
      <c r="J28" s="36">
        <f>SUMIFS('DANE SUROWE'!$O$5:$O$222,'DANE SUROWE'!$A$5:$A$222,$J$5,'DANE SUROWE'!$C$5:$C$222,J$6,'DANE SUROWE'!$L$5:$L$222,$A28)</f>
        <v>0</v>
      </c>
      <c r="K28" s="36">
        <f>SUMIFS('DANE SUROWE'!$O$5:$O$222,'DANE SUROWE'!$A$5:$A$222,$J$5,'DANE SUROWE'!$C$5:$C$222,K$6,'DANE SUROWE'!$L$5:$L$222,$A28)</f>
        <v>0</v>
      </c>
      <c r="L28" s="36">
        <f>SUMIFS('DANE SUROWE'!$O$5:$O$222,'DANE SUROWE'!$A$5:$A$222,$L$5,'DANE SUROWE'!$C$5:$C$222,L$6,'DANE SUROWE'!$L$5:$L$222,$A28)</f>
        <v>0</v>
      </c>
      <c r="M28" s="36">
        <f>SUMIFS('DANE SUROWE'!$O$5:$O$222,'DANE SUROWE'!$A$5:$A$222,$L$5,'DANE SUROWE'!$C$5:$C$222,M$6,'DANE SUROWE'!$L$5:$L$222,$A28)</f>
        <v>0</v>
      </c>
      <c r="N28" s="36">
        <f>SUMIFS('DANE SUROWE'!$O$5:$O$222,'DANE SUROWE'!$A$5:$A$222,$N$5,'DANE SUROWE'!$C$5:$C$222,N$6,'DANE SUROWE'!$L$5:$L$222,$A28)</f>
        <v>0</v>
      </c>
      <c r="O28" s="36">
        <f>SUMIFS('DANE SUROWE'!$O$5:$O$222,'DANE SUROWE'!$A$5:$A$222,$N$5,'DANE SUROWE'!$C$5:$C$222,O$6,'DANE SUROWE'!$L$5:$L$222,$A28)</f>
        <v>0</v>
      </c>
      <c r="P28" s="36">
        <f>SUMIFS('DANE SUROWE'!$O$5:$O$222,'DANE SUROWE'!$A$5:$A$222,$N$5,'DANE SUROWE'!$C$5:$C$222,P$6,'DANE SUROWE'!$L$5:$L$222,$A28)</f>
        <v>0</v>
      </c>
      <c r="Q28" s="36">
        <f>SUMIFS('DANE SUROWE'!$O$5:$O$222,'DANE SUROWE'!$A$5:$A$222,$Q$5,'DANE SUROWE'!$C$5:$C$222,Q$6,'DANE SUROWE'!$L$5:$L$222,$A28)</f>
        <v>0</v>
      </c>
      <c r="R28" s="36">
        <f>SUMIFS('DANE SUROWE'!$O$5:$O$222,'DANE SUROWE'!$A$5:$A$222,$Q$5,'DANE SUROWE'!$C$5:$C$222,R$6,'DANE SUROWE'!$L$5:$L$222,$A28)</f>
        <v>0</v>
      </c>
      <c r="S28" s="36">
        <f>SUMIFS('DANE SUROWE'!$O$5:$O$222,'DANE SUROWE'!$A$5:$A$222,$Q$5,'DANE SUROWE'!$C$5:$C$222,S$6,'DANE SUROWE'!$L$5:$L$222,$A28)</f>
        <v>0</v>
      </c>
      <c r="T28" s="36">
        <f>SUMIFS('DANE SUROWE'!$O$5:$O$222,'DANE SUROWE'!$A$5:$A$222,$Q$5,'DANE SUROWE'!$C$5:$C$222,T$6,'DANE SUROWE'!$L$5:$L$222,$A28)</f>
        <v>0</v>
      </c>
      <c r="U28" s="36">
        <f>SUMIFS('DANE SUROWE'!$O$5:$O$222,'DANE SUROWE'!$A$5:$A$222,$Q$5,'DANE SUROWE'!$C$5:$C$222,U$6,'DANE SUROWE'!$L$5:$L$222,$A28)</f>
        <v>0</v>
      </c>
      <c r="V28" s="36">
        <f>SUMIFS('DANE SUROWE'!$O$5:$O$222,'DANE SUROWE'!$A$5:$A$222,$V$5,'DANE SUROWE'!$C$5:$C$222,V$6,'DANE SUROWE'!$L$5:$L$222,$A28)</f>
        <v>0</v>
      </c>
      <c r="W28" s="36">
        <f>SUMIFS('DANE SUROWE'!$O$5:$O$222,'DANE SUROWE'!$A$5:$A$222,$V$5,'DANE SUROWE'!$C$5:$C$222,W$6,'DANE SUROWE'!$L$5:$L$222,$A28)</f>
        <v>0</v>
      </c>
      <c r="X28" s="36">
        <f>SUMIFS('DANE SUROWE'!$O$5:$O$222,'DANE SUROWE'!$A$5:$A$222,$V$5,'DANE SUROWE'!$C$5:$C$222,X$6,'DANE SUROWE'!$L$5:$L$222,$A28)</f>
        <v>0</v>
      </c>
      <c r="Y28" s="36">
        <f>SUMIFS('DANE SUROWE'!$O$5:$O$222,'DANE SUROWE'!$A$5:$A$222,$V$5,'DANE SUROWE'!$C$5:$C$222,Y$6,'DANE SUROWE'!$L$5:$L$222,$A28)</f>
        <v>0</v>
      </c>
      <c r="Z28" s="36">
        <f>SUMIFS('DANE SUROWE'!$O$5:$O$222,'DANE SUROWE'!$A$5:$A$222,$V$5,'DANE SUROWE'!$C$5:$C$222,Z$6,'DANE SUROWE'!$L$5:$L$222,$A28)</f>
        <v>0</v>
      </c>
      <c r="AA28" s="36">
        <f>SUMIFS('DANE SUROWE'!$O$5:$O$222,'DANE SUROWE'!$A$5:$A$222,$AA$5,'DANE SUROWE'!$C$5:$C$222,AA$6,'DANE SUROWE'!$L$5:$L$222,$A28)</f>
        <v>0</v>
      </c>
      <c r="AB28" s="36">
        <f>SUMIFS('DANE SUROWE'!$O$5:$O$222,'DANE SUROWE'!$A$5:$A$222,$AA$5,'DANE SUROWE'!$C$5:$C$222,AB$6,'DANE SUROWE'!$L$5:$L$222,$A28)</f>
        <v>0</v>
      </c>
      <c r="AC28" s="36">
        <f>SUMIFS('DANE SUROWE'!$O$5:$O$222,'DANE SUROWE'!$A$5:$A$222,$AC$5,'DANE SUROWE'!$C$5:$C$222,AC$6,'DANE SUROWE'!$L$5:$L$222,$A28)</f>
        <v>0</v>
      </c>
      <c r="AD28" s="36">
        <f>SUMIFS('DANE SUROWE'!$O$5:$O$222,'DANE SUROWE'!$A$5:$A$222,$AC$5,'DANE SUROWE'!$C$5:$C$222,AD$6,'DANE SUROWE'!$L$5:$L$222,$A28)</f>
        <v>0</v>
      </c>
      <c r="AE28" s="36">
        <f>SUMIFS('DANE SUROWE'!$O$5:$O$222,'DANE SUROWE'!$A$5:$A$222,$AE$5,'DANE SUROWE'!$C$5:$C$222,AE$6,'DANE SUROWE'!$L$5:$L$222,$A28)</f>
        <v>0</v>
      </c>
      <c r="AF28" s="36">
        <f>SUMIFS('DANE SUROWE'!$O$5:$O$222,'DANE SUROWE'!$A$5:$A$222,$AE$5,'DANE SUROWE'!$C$5:$C$222,AF$6,'DANE SUROWE'!$L$5:$L$222,$A28)</f>
        <v>0</v>
      </c>
      <c r="AG28" s="36">
        <f t="shared" si="0"/>
        <v>0</v>
      </c>
      <c r="AH28" s="36">
        <f t="shared" si="1"/>
        <v>977</v>
      </c>
    </row>
    <row r="29" spans="1:34">
      <c r="A29" s="34" t="s">
        <v>220</v>
      </c>
      <c r="B29" s="36">
        <f>SUMIFS('DANE SUROWE'!$O$5:$O$222,'DANE SUROWE'!$A$5:$A$222,$B$5,'DANE SUROWE'!$C$5:$C$222,B$6,'DANE SUROWE'!$L$5:$L$222,$A29)</f>
        <v>0</v>
      </c>
      <c r="C29" s="36">
        <f>SUMIFS('DANE SUROWE'!$O$5:$O$222,'DANE SUROWE'!$A$5:$A$222,$B$5,'DANE SUROWE'!$C$5:$C$222,C$6,'DANE SUROWE'!$L$5:$L$222,$A29)</f>
        <v>0</v>
      </c>
      <c r="D29" s="36">
        <f>SUMIFS('DANE SUROWE'!$O$5:$O$222,'DANE SUROWE'!$A$5:$A$222,$B$5,'DANE SUROWE'!$C$5:$C$222,D$6,'DANE SUROWE'!$L$5:$L$222,$A29)</f>
        <v>0</v>
      </c>
      <c r="E29" s="36">
        <f>SUMIFS('DANE SUROWE'!$O$5:$O$222,'DANE SUROWE'!$A$5:$A$222,$E$5,'DANE SUROWE'!$C$5:$C$222,E$6,'DANE SUROWE'!$L$5:$L$222,$A29)</f>
        <v>0</v>
      </c>
      <c r="F29" s="36">
        <f>SUMIFS('DANE SUROWE'!$O$5:$O$222,'DANE SUROWE'!$A$5:$A$222,$E$5,'DANE SUROWE'!$C$5:$C$222,F$6,'DANE SUROWE'!$L$5:$L$222,$A29)</f>
        <v>0</v>
      </c>
      <c r="G29" s="36">
        <f>SUMIFS('DANE SUROWE'!$O$5:$O$222,'DANE SUROWE'!$A$5:$A$222,$G$5,'DANE SUROWE'!$C$5:$C$222,G$6,'DANE SUROWE'!$L$5:$L$222,$A29)</f>
        <v>0</v>
      </c>
      <c r="H29" s="36">
        <f>SUMIFS('DANE SUROWE'!$O$5:$O$222,'DANE SUROWE'!$A$5:$A$222,$G$5,'DANE SUROWE'!$C$5:$C$222,H$6,'DANE SUROWE'!$L$5:$L$222,$A29)</f>
        <v>0</v>
      </c>
      <c r="I29" s="36">
        <f>SUMIFS('DANE SUROWE'!$O$5:$O$222,'DANE SUROWE'!$A$5:$A$222,$G$5,'DANE SUROWE'!$C$5:$C$222,I$6,'DANE SUROWE'!$L$5:$L$222,$A29)</f>
        <v>0</v>
      </c>
      <c r="J29" s="36">
        <f>SUMIFS('DANE SUROWE'!$O$5:$O$222,'DANE SUROWE'!$A$5:$A$222,$J$5,'DANE SUROWE'!$C$5:$C$222,J$6,'DANE SUROWE'!$L$5:$L$222,$A29)</f>
        <v>0</v>
      </c>
      <c r="K29" s="36">
        <f>SUMIFS('DANE SUROWE'!$O$5:$O$222,'DANE SUROWE'!$A$5:$A$222,$J$5,'DANE SUROWE'!$C$5:$C$222,K$6,'DANE SUROWE'!$L$5:$L$222,$A29)</f>
        <v>0</v>
      </c>
      <c r="L29" s="36">
        <f>SUMIFS('DANE SUROWE'!$O$5:$O$222,'DANE SUROWE'!$A$5:$A$222,$L$5,'DANE SUROWE'!$C$5:$C$222,L$6,'DANE SUROWE'!$L$5:$L$222,$A29)</f>
        <v>0</v>
      </c>
      <c r="M29" s="36">
        <f>SUMIFS('DANE SUROWE'!$O$5:$O$222,'DANE SUROWE'!$A$5:$A$222,$L$5,'DANE SUROWE'!$C$5:$C$222,M$6,'DANE SUROWE'!$L$5:$L$222,$A29)</f>
        <v>0</v>
      </c>
      <c r="N29" s="36">
        <f>SUMIFS('DANE SUROWE'!$O$5:$O$222,'DANE SUROWE'!$A$5:$A$222,$N$5,'DANE SUROWE'!$C$5:$C$222,N$6,'DANE SUROWE'!$L$5:$L$222,$A29)</f>
        <v>0</v>
      </c>
      <c r="O29" s="36">
        <f>SUMIFS('DANE SUROWE'!$O$5:$O$222,'DANE SUROWE'!$A$5:$A$222,$N$5,'DANE SUROWE'!$C$5:$C$222,O$6,'DANE SUROWE'!$L$5:$L$222,$A29)</f>
        <v>0</v>
      </c>
      <c r="P29" s="36">
        <f>SUMIFS('DANE SUROWE'!$O$5:$O$222,'DANE SUROWE'!$A$5:$A$222,$N$5,'DANE SUROWE'!$C$5:$C$222,P$6,'DANE SUROWE'!$L$5:$L$222,$A29)</f>
        <v>0</v>
      </c>
      <c r="Q29" s="36">
        <f>SUMIFS('DANE SUROWE'!$O$5:$O$222,'DANE SUROWE'!$A$5:$A$222,$Q$5,'DANE SUROWE'!$C$5:$C$222,Q$6,'DANE SUROWE'!$L$5:$L$222,$A29)</f>
        <v>0</v>
      </c>
      <c r="R29" s="36">
        <f>SUMIFS('DANE SUROWE'!$O$5:$O$222,'DANE SUROWE'!$A$5:$A$222,$Q$5,'DANE SUROWE'!$C$5:$C$222,R$6,'DANE SUROWE'!$L$5:$L$222,$A29)</f>
        <v>0</v>
      </c>
      <c r="S29" s="36">
        <f>SUMIFS('DANE SUROWE'!$O$5:$O$222,'DANE SUROWE'!$A$5:$A$222,$Q$5,'DANE SUROWE'!$C$5:$C$222,S$6,'DANE SUROWE'!$L$5:$L$222,$A29)</f>
        <v>0</v>
      </c>
      <c r="T29" s="36">
        <f>SUMIFS('DANE SUROWE'!$O$5:$O$222,'DANE SUROWE'!$A$5:$A$222,$Q$5,'DANE SUROWE'!$C$5:$C$222,T$6,'DANE SUROWE'!$L$5:$L$222,$A29)</f>
        <v>0</v>
      </c>
      <c r="U29" s="36">
        <f>SUMIFS('DANE SUROWE'!$O$5:$O$222,'DANE SUROWE'!$A$5:$A$222,$Q$5,'DANE SUROWE'!$C$5:$C$222,U$6,'DANE SUROWE'!$L$5:$L$222,$A29)</f>
        <v>0</v>
      </c>
      <c r="V29" s="36">
        <f>SUMIFS('DANE SUROWE'!$O$5:$O$222,'DANE SUROWE'!$A$5:$A$222,$V$5,'DANE SUROWE'!$C$5:$C$222,V$6,'DANE SUROWE'!$L$5:$L$222,$A29)</f>
        <v>0</v>
      </c>
      <c r="W29" s="36">
        <f>SUMIFS('DANE SUROWE'!$O$5:$O$222,'DANE SUROWE'!$A$5:$A$222,$V$5,'DANE SUROWE'!$C$5:$C$222,W$6,'DANE SUROWE'!$L$5:$L$222,$A29)</f>
        <v>0</v>
      </c>
      <c r="X29" s="36">
        <f>SUMIFS('DANE SUROWE'!$O$5:$O$222,'DANE SUROWE'!$A$5:$A$222,$V$5,'DANE SUROWE'!$C$5:$C$222,X$6,'DANE SUROWE'!$L$5:$L$222,$A29)</f>
        <v>0</v>
      </c>
      <c r="Y29" s="36">
        <f>SUMIFS('DANE SUROWE'!$O$5:$O$222,'DANE SUROWE'!$A$5:$A$222,$V$5,'DANE SUROWE'!$C$5:$C$222,Y$6,'DANE SUROWE'!$L$5:$L$222,$A29)</f>
        <v>0</v>
      </c>
      <c r="Z29" s="36">
        <f>SUMIFS('DANE SUROWE'!$O$5:$O$222,'DANE SUROWE'!$A$5:$A$222,$V$5,'DANE SUROWE'!$C$5:$C$222,Z$6,'DANE SUROWE'!$L$5:$L$222,$A29)</f>
        <v>0</v>
      </c>
      <c r="AA29" s="36">
        <f>SUMIFS('DANE SUROWE'!$O$5:$O$222,'DANE SUROWE'!$A$5:$A$222,$AA$5,'DANE SUROWE'!$C$5:$C$222,AA$6,'DANE SUROWE'!$L$5:$L$222,$A29)</f>
        <v>0</v>
      </c>
      <c r="AB29" s="36">
        <f>SUMIFS('DANE SUROWE'!$O$5:$O$222,'DANE SUROWE'!$A$5:$A$222,$AA$5,'DANE SUROWE'!$C$5:$C$222,AB$6,'DANE SUROWE'!$L$5:$L$222,$A29)</f>
        <v>0</v>
      </c>
      <c r="AC29" s="36">
        <f>SUMIFS('DANE SUROWE'!$O$5:$O$222,'DANE SUROWE'!$A$5:$A$222,$AC$5,'DANE SUROWE'!$C$5:$C$222,AC$6,'DANE SUROWE'!$L$5:$L$222,$A29)</f>
        <v>0</v>
      </c>
      <c r="AD29" s="36">
        <f>SUMIFS('DANE SUROWE'!$O$5:$O$222,'DANE SUROWE'!$A$5:$A$222,$AC$5,'DANE SUROWE'!$C$5:$C$222,AD$6,'DANE SUROWE'!$L$5:$L$222,$A29)</f>
        <v>0</v>
      </c>
      <c r="AE29" s="36">
        <f>SUMIFS('DANE SUROWE'!$O$5:$O$222,'DANE SUROWE'!$A$5:$A$222,$AE$5,'DANE SUROWE'!$C$5:$C$222,AE$6,'DANE SUROWE'!$L$5:$L$222,$A29)</f>
        <v>0</v>
      </c>
      <c r="AF29" s="36">
        <f>SUMIFS('DANE SUROWE'!$O$5:$O$222,'DANE SUROWE'!$A$5:$A$222,$AE$5,'DANE SUROWE'!$C$5:$C$222,AF$6,'DANE SUROWE'!$L$5:$L$222,$A29)</f>
        <v>0</v>
      </c>
      <c r="AG29" s="36">
        <f t="shared" si="0"/>
        <v>0</v>
      </c>
      <c r="AH29" s="36">
        <f t="shared" si="1"/>
        <v>1700</v>
      </c>
    </row>
    <row r="30" spans="1:34">
      <c r="A30" s="34" t="s">
        <v>221</v>
      </c>
      <c r="B30" s="36">
        <f>SUMIFS('DANE SUROWE'!$O$5:$O$222,'DANE SUROWE'!$A$5:$A$222,$B$5,'DANE SUROWE'!$C$5:$C$222,B$6,'DANE SUROWE'!$L$5:$L$222,$A30)</f>
        <v>0</v>
      </c>
      <c r="C30" s="36">
        <f>SUMIFS('DANE SUROWE'!$O$5:$O$222,'DANE SUROWE'!$A$5:$A$222,$B$5,'DANE SUROWE'!$C$5:$C$222,C$6,'DANE SUROWE'!$L$5:$L$222,$A30)</f>
        <v>0</v>
      </c>
      <c r="D30" s="36">
        <f>SUMIFS('DANE SUROWE'!$O$5:$O$222,'DANE SUROWE'!$A$5:$A$222,$B$5,'DANE SUROWE'!$C$5:$C$222,D$6,'DANE SUROWE'!$L$5:$L$222,$A30)</f>
        <v>0</v>
      </c>
      <c r="E30" s="36">
        <f>SUMIFS('DANE SUROWE'!$O$5:$O$222,'DANE SUROWE'!$A$5:$A$222,$E$5,'DANE SUROWE'!$C$5:$C$222,E$6,'DANE SUROWE'!$L$5:$L$222,$A30)</f>
        <v>0</v>
      </c>
      <c r="F30" s="36">
        <f>SUMIFS('DANE SUROWE'!$O$5:$O$222,'DANE SUROWE'!$A$5:$A$222,$E$5,'DANE SUROWE'!$C$5:$C$222,F$6,'DANE SUROWE'!$L$5:$L$222,$A30)</f>
        <v>0</v>
      </c>
      <c r="G30" s="36">
        <f>SUMIFS('DANE SUROWE'!$O$5:$O$222,'DANE SUROWE'!$A$5:$A$222,$G$5,'DANE SUROWE'!$C$5:$C$222,G$6,'DANE SUROWE'!$L$5:$L$222,$A30)</f>
        <v>0</v>
      </c>
      <c r="H30" s="36">
        <f>SUMIFS('DANE SUROWE'!$O$5:$O$222,'DANE SUROWE'!$A$5:$A$222,$G$5,'DANE SUROWE'!$C$5:$C$222,H$6,'DANE SUROWE'!$L$5:$L$222,$A30)</f>
        <v>0</v>
      </c>
      <c r="I30" s="36">
        <f>SUMIFS('DANE SUROWE'!$O$5:$O$222,'DANE SUROWE'!$A$5:$A$222,$G$5,'DANE SUROWE'!$C$5:$C$222,I$6,'DANE SUROWE'!$L$5:$L$222,$A30)</f>
        <v>0</v>
      </c>
      <c r="J30" s="36">
        <f>SUMIFS('DANE SUROWE'!$O$5:$O$222,'DANE SUROWE'!$A$5:$A$222,$J$5,'DANE SUROWE'!$C$5:$C$222,J$6,'DANE SUROWE'!$L$5:$L$222,$A30)</f>
        <v>0</v>
      </c>
      <c r="K30" s="36">
        <f>SUMIFS('DANE SUROWE'!$O$5:$O$222,'DANE SUROWE'!$A$5:$A$222,$J$5,'DANE SUROWE'!$C$5:$C$222,K$6,'DANE SUROWE'!$L$5:$L$222,$A30)</f>
        <v>0</v>
      </c>
      <c r="L30" s="36">
        <f>SUMIFS('DANE SUROWE'!$O$5:$O$222,'DANE SUROWE'!$A$5:$A$222,$L$5,'DANE SUROWE'!$C$5:$C$222,L$6,'DANE SUROWE'!$L$5:$L$222,$A30)</f>
        <v>0</v>
      </c>
      <c r="M30" s="36">
        <f>SUMIFS('DANE SUROWE'!$O$5:$O$222,'DANE SUROWE'!$A$5:$A$222,$L$5,'DANE SUROWE'!$C$5:$C$222,M$6,'DANE SUROWE'!$L$5:$L$222,$A30)</f>
        <v>0</v>
      </c>
      <c r="N30" s="36">
        <f>SUMIFS('DANE SUROWE'!$O$5:$O$222,'DANE SUROWE'!$A$5:$A$222,$N$5,'DANE SUROWE'!$C$5:$C$222,N$6,'DANE SUROWE'!$L$5:$L$222,$A30)</f>
        <v>0</v>
      </c>
      <c r="O30" s="36">
        <f>SUMIFS('DANE SUROWE'!$O$5:$O$222,'DANE SUROWE'!$A$5:$A$222,$N$5,'DANE SUROWE'!$C$5:$C$222,O$6,'DANE SUROWE'!$L$5:$L$222,$A30)</f>
        <v>0</v>
      </c>
      <c r="P30" s="36">
        <f>SUMIFS('DANE SUROWE'!$O$5:$O$222,'DANE SUROWE'!$A$5:$A$222,$N$5,'DANE SUROWE'!$C$5:$C$222,P$6,'DANE SUROWE'!$L$5:$L$222,$A30)</f>
        <v>0</v>
      </c>
      <c r="Q30" s="36">
        <f>SUMIFS('DANE SUROWE'!$O$5:$O$222,'DANE SUROWE'!$A$5:$A$222,$Q$5,'DANE SUROWE'!$C$5:$C$222,Q$6,'DANE SUROWE'!$L$5:$L$222,$A30)</f>
        <v>0</v>
      </c>
      <c r="R30" s="36">
        <f>SUMIFS('DANE SUROWE'!$O$5:$O$222,'DANE SUROWE'!$A$5:$A$222,$Q$5,'DANE SUROWE'!$C$5:$C$222,R$6,'DANE SUROWE'!$L$5:$L$222,$A30)</f>
        <v>0</v>
      </c>
      <c r="S30" s="36">
        <f>SUMIFS('DANE SUROWE'!$O$5:$O$222,'DANE SUROWE'!$A$5:$A$222,$Q$5,'DANE SUROWE'!$C$5:$C$222,S$6,'DANE SUROWE'!$L$5:$L$222,$A30)</f>
        <v>0</v>
      </c>
      <c r="T30" s="36">
        <f>SUMIFS('DANE SUROWE'!$O$5:$O$222,'DANE SUROWE'!$A$5:$A$222,$Q$5,'DANE SUROWE'!$C$5:$C$222,T$6,'DANE SUROWE'!$L$5:$L$222,$A30)</f>
        <v>0</v>
      </c>
      <c r="U30" s="36">
        <f>SUMIFS('DANE SUROWE'!$O$5:$O$222,'DANE SUROWE'!$A$5:$A$222,$Q$5,'DANE SUROWE'!$C$5:$C$222,U$6,'DANE SUROWE'!$L$5:$L$222,$A30)</f>
        <v>0</v>
      </c>
      <c r="V30" s="36">
        <f>SUMIFS('DANE SUROWE'!$O$5:$O$222,'DANE SUROWE'!$A$5:$A$222,$V$5,'DANE SUROWE'!$C$5:$C$222,V$6,'DANE SUROWE'!$L$5:$L$222,$A30)</f>
        <v>0</v>
      </c>
      <c r="W30" s="36">
        <f>SUMIFS('DANE SUROWE'!$O$5:$O$222,'DANE SUROWE'!$A$5:$A$222,$V$5,'DANE SUROWE'!$C$5:$C$222,W$6,'DANE SUROWE'!$L$5:$L$222,$A30)</f>
        <v>0</v>
      </c>
      <c r="X30" s="36">
        <f>SUMIFS('DANE SUROWE'!$O$5:$O$222,'DANE SUROWE'!$A$5:$A$222,$V$5,'DANE SUROWE'!$C$5:$C$222,X$6,'DANE SUROWE'!$L$5:$L$222,$A30)</f>
        <v>0</v>
      </c>
      <c r="Y30" s="36">
        <f>SUMIFS('DANE SUROWE'!$O$5:$O$222,'DANE SUROWE'!$A$5:$A$222,$V$5,'DANE SUROWE'!$C$5:$C$222,Y$6,'DANE SUROWE'!$L$5:$L$222,$A30)</f>
        <v>0</v>
      </c>
      <c r="Z30" s="36">
        <f>SUMIFS('DANE SUROWE'!$O$5:$O$222,'DANE SUROWE'!$A$5:$A$222,$V$5,'DANE SUROWE'!$C$5:$C$222,Z$6,'DANE SUROWE'!$L$5:$L$222,$A30)</f>
        <v>0</v>
      </c>
      <c r="AA30" s="36">
        <f>SUMIFS('DANE SUROWE'!$O$5:$O$222,'DANE SUROWE'!$A$5:$A$222,$AA$5,'DANE SUROWE'!$C$5:$C$222,AA$6,'DANE SUROWE'!$L$5:$L$222,$A30)</f>
        <v>0</v>
      </c>
      <c r="AB30" s="36">
        <f>SUMIFS('DANE SUROWE'!$O$5:$O$222,'DANE SUROWE'!$A$5:$A$222,$AA$5,'DANE SUROWE'!$C$5:$C$222,AB$6,'DANE SUROWE'!$L$5:$L$222,$A30)</f>
        <v>0</v>
      </c>
      <c r="AC30" s="36">
        <f>SUMIFS('DANE SUROWE'!$O$5:$O$222,'DANE SUROWE'!$A$5:$A$222,$AC$5,'DANE SUROWE'!$C$5:$C$222,AC$6,'DANE SUROWE'!$L$5:$L$222,$A30)</f>
        <v>0</v>
      </c>
      <c r="AD30" s="36">
        <f>SUMIFS('DANE SUROWE'!$O$5:$O$222,'DANE SUROWE'!$A$5:$A$222,$AC$5,'DANE SUROWE'!$C$5:$C$222,AD$6,'DANE SUROWE'!$L$5:$L$222,$A30)</f>
        <v>0</v>
      </c>
      <c r="AE30" s="36">
        <f>SUMIFS('DANE SUROWE'!$O$5:$O$222,'DANE SUROWE'!$A$5:$A$222,$AE$5,'DANE SUROWE'!$C$5:$C$222,AE$6,'DANE SUROWE'!$L$5:$L$222,$A30)</f>
        <v>0</v>
      </c>
      <c r="AF30" s="36">
        <f>SUMIFS('DANE SUROWE'!$O$5:$O$222,'DANE SUROWE'!$A$5:$A$222,$AE$5,'DANE SUROWE'!$C$5:$C$222,AF$6,'DANE SUROWE'!$L$5:$L$222,$A30)</f>
        <v>0</v>
      </c>
      <c r="AG30" s="36">
        <f t="shared" si="0"/>
        <v>0</v>
      </c>
      <c r="AH30" s="36">
        <f t="shared" si="1"/>
        <v>3140</v>
      </c>
    </row>
    <row r="31" spans="1:34">
      <c r="A31" s="34" t="s">
        <v>222</v>
      </c>
      <c r="B31" s="36">
        <f>SUMIFS('DANE SUROWE'!$O$5:$O$222,'DANE SUROWE'!$A$5:$A$222,$B$5,'DANE SUROWE'!$C$5:$C$222,B$6,'DANE SUROWE'!$L$5:$L$222,$A31)</f>
        <v>0</v>
      </c>
      <c r="C31" s="36">
        <f>SUMIFS('DANE SUROWE'!$O$5:$O$222,'DANE SUROWE'!$A$5:$A$222,$B$5,'DANE SUROWE'!$C$5:$C$222,C$6,'DANE SUROWE'!$L$5:$L$222,$A31)</f>
        <v>0</v>
      </c>
      <c r="D31" s="36">
        <f>SUMIFS('DANE SUROWE'!$O$5:$O$222,'DANE SUROWE'!$A$5:$A$222,$B$5,'DANE SUROWE'!$C$5:$C$222,D$6,'DANE SUROWE'!$L$5:$L$222,$A31)</f>
        <v>0</v>
      </c>
      <c r="E31" s="36">
        <f>SUMIFS('DANE SUROWE'!$O$5:$O$222,'DANE SUROWE'!$A$5:$A$222,$E$5,'DANE SUROWE'!$C$5:$C$222,E$6,'DANE SUROWE'!$L$5:$L$222,$A31)</f>
        <v>0</v>
      </c>
      <c r="F31" s="36">
        <f>SUMIFS('DANE SUROWE'!$O$5:$O$222,'DANE SUROWE'!$A$5:$A$222,$E$5,'DANE SUROWE'!$C$5:$C$222,F$6,'DANE SUROWE'!$L$5:$L$222,$A31)</f>
        <v>13</v>
      </c>
      <c r="G31" s="36">
        <f>SUMIFS('DANE SUROWE'!$O$5:$O$222,'DANE SUROWE'!$A$5:$A$222,$G$5,'DANE SUROWE'!$C$5:$C$222,G$6,'DANE SUROWE'!$L$5:$L$222,$A31)</f>
        <v>271</v>
      </c>
      <c r="H31" s="36">
        <f>SUMIFS('DANE SUROWE'!$O$5:$O$222,'DANE SUROWE'!$A$5:$A$222,$G$5,'DANE SUROWE'!$C$5:$C$222,H$6,'DANE SUROWE'!$L$5:$L$222,$A31)</f>
        <v>0</v>
      </c>
      <c r="I31" s="36">
        <f>SUMIFS('DANE SUROWE'!$O$5:$O$222,'DANE SUROWE'!$A$5:$A$222,$G$5,'DANE SUROWE'!$C$5:$C$222,I$6,'DANE SUROWE'!$L$5:$L$222,$A31)</f>
        <v>0</v>
      </c>
      <c r="J31" s="36">
        <f>SUMIFS('DANE SUROWE'!$O$5:$O$222,'DANE SUROWE'!$A$5:$A$222,$J$5,'DANE SUROWE'!$C$5:$C$222,J$6,'DANE SUROWE'!$L$5:$L$222,$A31)</f>
        <v>296</v>
      </c>
      <c r="K31" s="36">
        <f>SUMIFS('DANE SUROWE'!$O$5:$O$222,'DANE SUROWE'!$A$5:$A$222,$J$5,'DANE SUROWE'!$C$5:$C$222,K$6,'DANE SUROWE'!$L$5:$L$222,$A31)</f>
        <v>0</v>
      </c>
      <c r="L31" s="36">
        <f>SUMIFS('DANE SUROWE'!$O$5:$O$222,'DANE SUROWE'!$A$5:$A$222,$L$5,'DANE SUROWE'!$C$5:$C$222,L$6,'DANE SUROWE'!$L$5:$L$222,$A31)</f>
        <v>156</v>
      </c>
      <c r="M31" s="36">
        <f>SUMIFS('DANE SUROWE'!$O$5:$O$222,'DANE SUROWE'!$A$5:$A$222,$L$5,'DANE SUROWE'!$C$5:$C$222,M$6,'DANE SUROWE'!$L$5:$L$222,$A31)</f>
        <v>0</v>
      </c>
      <c r="N31" s="36">
        <f>SUMIFS('DANE SUROWE'!$O$5:$O$222,'DANE SUROWE'!$A$5:$A$222,$N$5,'DANE SUROWE'!$C$5:$C$222,N$6,'DANE SUROWE'!$L$5:$L$222,$A31)</f>
        <v>101</v>
      </c>
      <c r="O31" s="36">
        <f>SUMIFS('DANE SUROWE'!$O$5:$O$222,'DANE SUROWE'!$A$5:$A$222,$N$5,'DANE SUROWE'!$C$5:$C$222,O$6,'DANE SUROWE'!$L$5:$L$222,$A31)</f>
        <v>0</v>
      </c>
      <c r="P31" s="36">
        <f>SUMIFS('DANE SUROWE'!$O$5:$O$222,'DANE SUROWE'!$A$5:$A$222,$N$5,'DANE SUROWE'!$C$5:$C$222,P$6,'DANE SUROWE'!$L$5:$L$222,$A31)</f>
        <v>0</v>
      </c>
      <c r="Q31" s="36">
        <f>SUMIFS('DANE SUROWE'!$O$5:$O$222,'DANE SUROWE'!$A$5:$A$222,$Q$5,'DANE SUROWE'!$C$5:$C$222,Q$6,'DANE SUROWE'!$L$5:$L$222,$A31)</f>
        <v>0</v>
      </c>
      <c r="R31" s="36">
        <f>SUMIFS('DANE SUROWE'!$O$5:$O$222,'DANE SUROWE'!$A$5:$A$222,$Q$5,'DANE SUROWE'!$C$5:$C$222,R$6,'DANE SUROWE'!$L$5:$L$222,$A31)</f>
        <v>0</v>
      </c>
      <c r="S31" s="36">
        <f>SUMIFS('DANE SUROWE'!$O$5:$O$222,'DANE SUROWE'!$A$5:$A$222,$Q$5,'DANE SUROWE'!$C$5:$C$222,S$6,'DANE SUROWE'!$L$5:$L$222,$A31)</f>
        <v>0</v>
      </c>
      <c r="T31" s="36">
        <f>SUMIFS('DANE SUROWE'!$O$5:$O$222,'DANE SUROWE'!$A$5:$A$222,$Q$5,'DANE SUROWE'!$C$5:$C$222,T$6,'DANE SUROWE'!$L$5:$L$222,$A31)</f>
        <v>0</v>
      </c>
      <c r="U31" s="36">
        <f>SUMIFS('DANE SUROWE'!$O$5:$O$222,'DANE SUROWE'!$A$5:$A$222,$Q$5,'DANE SUROWE'!$C$5:$C$222,U$6,'DANE SUROWE'!$L$5:$L$222,$A31)</f>
        <v>0</v>
      </c>
      <c r="V31" s="36">
        <f>SUMIFS('DANE SUROWE'!$O$5:$O$222,'DANE SUROWE'!$A$5:$A$222,$V$5,'DANE SUROWE'!$C$5:$C$222,V$6,'DANE SUROWE'!$L$5:$L$222,$A31)</f>
        <v>0</v>
      </c>
      <c r="W31" s="36">
        <f>SUMIFS('DANE SUROWE'!$O$5:$O$222,'DANE SUROWE'!$A$5:$A$222,$V$5,'DANE SUROWE'!$C$5:$C$222,W$6,'DANE SUROWE'!$L$5:$L$222,$A31)</f>
        <v>0</v>
      </c>
      <c r="X31" s="36">
        <f>SUMIFS('DANE SUROWE'!$O$5:$O$222,'DANE SUROWE'!$A$5:$A$222,$V$5,'DANE SUROWE'!$C$5:$C$222,X$6,'DANE SUROWE'!$L$5:$L$222,$A31)</f>
        <v>0</v>
      </c>
      <c r="Y31" s="36">
        <f>SUMIFS('DANE SUROWE'!$O$5:$O$222,'DANE SUROWE'!$A$5:$A$222,$V$5,'DANE SUROWE'!$C$5:$C$222,Y$6,'DANE SUROWE'!$L$5:$L$222,$A31)</f>
        <v>0</v>
      </c>
      <c r="Z31" s="36">
        <f>SUMIFS('DANE SUROWE'!$O$5:$O$222,'DANE SUROWE'!$A$5:$A$222,$V$5,'DANE SUROWE'!$C$5:$C$222,Z$6,'DANE SUROWE'!$L$5:$L$222,$A31)</f>
        <v>0</v>
      </c>
      <c r="AA31" s="36">
        <f>SUMIFS('DANE SUROWE'!$O$5:$O$222,'DANE SUROWE'!$A$5:$A$222,$AA$5,'DANE SUROWE'!$C$5:$C$222,AA$6,'DANE SUROWE'!$L$5:$L$222,$A31)</f>
        <v>0</v>
      </c>
      <c r="AB31" s="36">
        <f>SUMIFS('DANE SUROWE'!$O$5:$O$222,'DANE SUROWE'!$A$5:$A$222,$AA$5,'DANE SUROWE'!$C$5:$C$222,AB$6,'DANE SUROWE'!$L$5:$L$222,$A31)</f>
        <v>41</v>
      </c>
      <c r="AC31" s="36">
        <f>SUMIFS('DANE SUROWE'!$O$5:$O$222,'DANE SUROWE'!$A$5:$A$222,$AC$5,'DANE SUROWE'!$C$5:$C$222,AC$6,'DANE SUROWE'!$L$5:$L$222,$A31)</f>
        <v>0</v>
      </c>
      <c r="AD31" s="36">
        <f>SUMIFS('DANE SUROWE'!$O$5:$O$222,'DANE SUROWE'!$A$5:$A$222,$AC$5,'DANE SUROWE'!$C$5:$C$222,AD$6,'DANE SUROWE'!$L$5:$L$222,$A31)</f>
        <v>0</v>
      </c>
      <c r="AE31" s="36">
        <f>SUMIFS('DANE SUROWE'!$O$5:$O$222,'DANE SUROWE'!$A$5:$A$222,$AE$5,'DANE SUROWE'!$C$5:$C$222,AE$6,'DANE SUROWE'!$L$5:$L$222,$A31)</f>
        <v>99</v>
      </c>
      <c r="AF31" s="36">
        <f>SUMIFS('DANE SUROWE'!$O$5:$O$222,'DANE SUROWE'!$A$5:$A$222,$AE$5,'DANE SUROWE'!$C$5:$C$222,AF$6,'DANE SUROWE'!$L$5:$L$222,$A31)</f>
        <v>0</v>
      </c>
      <c r="AG31" s="36">
        <f t="shared" si="0"/>
        <v>977</v>
      </c>
      <c r="AH31" s="36">
        <f t="shared" si="1"/>
        <v>4687</v>
      </c>
    </row>
    <row r="32" spans="1:34">
      <c r="A32" s="34" t="s">
        <v>223</v>
      </c>
      <c r="B32" s="36">
        <f>SUMIFS('DANE SUROWE'!$O$5:$O$222,'DANE SUROWE'!$A$5:$A$222,$B$5,'DANE SUROWE'!$C$5:$C$222,B$6,'DANE SUROWE'!$L$5:$L$222,$A32)</f>
        <v>241</v>
      </c>
      <c r="C32" s="36">
        <f>SUMIFS('DANE SUROWE'!$O$5:$O$222,'DANE SUROWE'!$A$5:$A$222,$B$5,'DANE SUROWE'!$C$5:$C$222,C$6,'DANE SUROWE'!$L$5:$L$222,$A32)</f>
        <v>32</v>
      </c>
      <c r="D32" s="36">
        <f>SUMIFS('DANE SUROWE'!$O$5:$O$222,'DANE SUROWE'!$A$5:$A$222,$B$5,'DANE SUROWE'!$C$5:$C$222,D$6,'DANE SUROWE'!$L$5:$L$222,$A32)</f>
        <v>0</v>
      </c>
      <c r="E32" s="36">
        <f>SUMIFS('DANE SUROWE'!$O$5:$O$222,'DANE SUROWE'!$A$5:$A$222,$E$5,'DANE SUROWE'!$C$5:$C$222,E$6,'DANE SUROWE'!$L$5:$L$222,$A32)</f>
        <v>0</v>
      </c>
      <c r="F32" s="36">
        <f>SUMIFS('DANE SUROWE'!$O$5:$O$222,'DANE SUROWE'!$A$5:$A$222,$E$5,'DANE SUROWE'!$C$5:$C$222,F$6,'DANE SUROWE'!$L$5:$L$222,$A32)</f>
        <v>0</v>
      </c>
      <c r="G32" s="36">
        <f>SUMIFS('DANE SUROWE'!$O$5:$O$222,'DANE SUROWE'!$A$5:$A$222,$G$5,'DANE SUROWE'!$C$5:$C$222,G$6,'DANE SUROWE'!$L$5:$L$222,$A32)</f>
        <v>0</v>
      </c>
      <c r="H32" s="36">
        <f>SUMIFS('DANE SUROWE'!$O$5:$O$222,'DANE SUROWE'!$A$5:$A$222,$G$5,'DANE SUROWE'!$C$5:$C$222,H$6,'DANE SUROWE'!$L$5:$L$222,$A32)</f>
        <v>0</v>
      </c>
      <c r="I32" s="36">
        <f>SUMIFS('DANE SUROWE'!$O$5:$O$222,'DANE SUROWE'!$A$5:$A$222,$G$5,'DANE SUROWE'!$C$5:$C$222,I$6,'DANE SUROWE'!$L$5:$L$222,$A32)</f>
        <v>0</v>
      </c>
      <c r="J32" s="36">
        <f>SUMIFS('DANE SUROWE'!$O$5:$O$222,'DANE SUROWE'!$A$5:$A$222,$J$5,'DANE SUROWE'!$C$5:$C$222,J$6,'DANE SUROWE'!$L$5:$L$222,$A32)</f>
        <v>0</v>
      </c>
      <c r="K32" s="36">
        <f>SUMIFS('DANE SUROWE'!$O$5:$O$222,'DANE SUROWE'!$A$5:$A$222,$J$5,'DANE SUROWE'!$C$5:$C$222,K$6,'DANE SUROWE'!$L$5:$L$222,$A32)</f>
        <v>0</v>
      </c>
      <c r="L32" s="36">
        <f>SUMIFS('DANE SUROWE'!$O$5:$O$222,'DANE SUROWE'!$A$5:$A$222,$L$5,'DANE SUROWE'!$C$5:$C$222,L$6,'DANE SUROWE'!$L$5:$L$222,$A32)</f>
        <v>153</v>
      </c>
      <c r="M32" s="36">
        <f>SUMIFS('DANE SUROWE'!$O$5:$O$222,'DANE SUROWE'!$A$5:$A$222,$L$5,'DANE SUROWE'!$C$5:$C$222,M$6,'DANE SUROWE'!$L$5:$L$222,$A32)</f>
        <v>0</v>
      </c>
      <c r="N32" s="36">
        <f>SUMIFS('DANE SUROWE'!$O$5:$O$222,'DANE SUROWE'!$A$5:$A$222,$N$5,'DANE SUROWE'!$C$5:$C$222,N$6,'DANE SUROWE'!$L$5:$L$222,$A32)</f>
        <v>0</v>
      </c>
      <c r="O32" s="36">
        <f>SUMIFS('DANE SUROWE'!$O$5:$O$222,'DANE SUROWE'!$A$5:$A$222,$N$5,'DANE SUROWE'!$C$5:$C$222,O$6,'DANE SUROWE'!$L$5:$L$222,$A32)</f>
        <v>0</v>
      </c>
      <c r="P32" s="36">
        <f>SUMIFS('DANE SUROWE'!$O$5:$O$222,'DANE SUROWE'!$A$5:$A$222,$N$5,'DANE SUROWE'!$C$5:$C$222,P$6,'DANE SUROWE'!$L$5:$L$222,$A32)</f>
        <v>52</v>
      </c>
      <c r="Q32" s="36">
        <f>SUMIFS('DANE SUROWE'!$O$5:$O$222,'DANE SUROWE'!$A$5:$A$222,$Q$5,'DANE SUROWE'!$C$5:$C$222,Q$6,'DANE SUROWE'!$L$5:$L$222,$A32)</f>
        <v>0</v>
      </c>
      <c r="R32" s="36">
        <f>SUMIFS('DANE SUROWE'!$O$5:$O$222,'DANE SUROWE'!$A$5:$A$222,$Q$5,'DANE SUROWE'!$C$5:$C$222,R$6,'DANE SUROWE'!$L$5:$L$222,$A32)</f>
        <v>85</v>
      </c>
      <c r="S32" s="36">
        <f>SUMIFS('DANE SUROWE'!$O$5:$O$222,'DANE SUROWE'!$A$5:$A$222,$Q$5,'DANE SUROWE'!$C$5:$C$222,S$6,'DANE SUROWE'!$L$5:$L$222,$A32)</f>
        <v>0</v>
      </c>
      <c r="T32" s="36">
        <f>SUMIFS('DANE SUROWE'!$O$5:$O$222,'DANE SUROWE'!$A$5:$A$222,$Q$5,'DANE SUROWE'!$C$5:$C$222,T$6,'DANE SUROWE'!$L$5:$L$222,$A32)</f>
        <v>0</v>
      </c>
      <c r="U32" s="36">
        <f>SUMIFS('DANE SUROWE'!$O$5:$O$222,'DANE SUROWE'!$A$5:$A$222,$Q$5,'DANE SUROWE'!$C$5:$C$222,U$6,'DANE SUROWE'!$L$5:$L$222,$A32)</f>
        <v>0</v>
      </c>
      <c r="V32" s="36">
        <f>SUMIFS('DANE SUROWE'!$O$5:$O$222,'DANE SUROWE'!$A$5:$A$222,$V$5,'DANE SUROWE'!$C$5:$C$222,V$6,'DANE SUROWE'!$L$5:$L$222,$A32)</f>
        <v>0</v>
      </c>
      <c r="W32" s="36">
        <f>SUMIFS('DANE SUROWE'!$O$5:$O$222,'DANE SUROWE'!$A$5:$A$222,$V$5,'DANE SUROWE'!$C$5:$C$222,W$6,'DANE SUROWE'!$L$5:$L$222,$A32)</f>
        <v>0</v>
      </c>
      <c r="X32" s="36">
        <f>SUMIFS('DANE SUROWE'!$O$5:$O$222,'DANE SUROWE'!$A$5:$A$222,$V$5,'DANE SUROWE'!$C$5:$C$222,X$6,'DANE SUROWE'!$L$5:$L$222,$A32)</f>
        <v>0</v>
      </c>
      <c r="Y32" s="36">
        <f>SUMIFS('DANE SUROWE'!$O$5:$O$222,'DANE SUROWE'!$A$5:$A$222,$V$5,'DANE SUROWE'!$C$5:$C$222,Y$6,'DANE SUROWE'!$L$5:$L$222,$A32)</f>
        <v>0</v>
      </c>
      <c r="Z32" s="36">
        <f>SUMIFS('DANE SUROWE'!$O$5:$O$222,'DANE SUROWE'!$A$5:$A$222,$V$5,'DANE SUROWE'!$C$5:$C$222,Z$6,'DANE SUROWE'!$L$5:$L$222,$A32)</f>
        <v>0</v>
      </c>
      <c r="AA32" s="36">
        <f>SUMIFS('DANE SUROWE'!$O$5:$O$222,'DANE SUROWE'!$A$5:$A$222,$AA$5,'DANE SUROWE'!$C$5:$C$222,AA$6,'DANE SUROWE'!$L$5:$L$222,$A32)</f>
        <v>160</v>
      </c>
      <c r="AB32" s="36">
        <f>SUMIFS('DANE SUROWE'!$O$5:$O$222,'DANE SUROWE'!$A$5:$A$222,$AA$5,'DANE SUROWE'!$C$5:$C$222,AB$6,'DANE SUROWE'!$L$5:$L$222,$A32)</f>
        <v>0</v>
      </c>
      <c r="AC32" s="36">
        <f>SUMIFS('DANE SUROWE'!$O$5:$O$222,'DANE SUROWE'!$A$5:$A$222,$AC$5,'DANE SUROWE'!$C$5:$C$222,AC$6,'DANE SUROWE'!$L$5:$L$222,$A32)</f>
        <v>0</v>
      </c>
      <c r="AD32" s="36">
        <f>SUMIFS('DANE SUROWE'!$O$5:$O$222,'DANE SUROWE'!$A$5:$A$222,$AC$5,'DANE SUROWE'!$C$5:$C$222,AD$6,'DANE SUROWE'!$L$5:$L$222,$A32)</f>
        <v>0</v>
      </c>
      <c r="AE32" s="36">
        <f>SUMIFS('DANE SUROWE'!$O$5:$O$222,'DANE SUROWE'!$A$5:$A$222,$AE$5,'DANE SUROWE'!$C$5:$C$222,AE$6,'DANE SUROWE'!$L$5:$L$222,$A32)</f>
        <v>0</v>
      </c>
      <c r="AF32" s="36">
        <f>SUMIFS('DANE SUROWE'!$O$5:$O$222,'DANE SUROWE'!$A$5:$A$222,$AE$5,'DANE SUROWE'!$C$5:$C$222,AF$6,'DANE SUROWE'!$L$5:$L$222,$A32)</f>
        <v>0</v>
      </c>
      <c r="AG32" s="36">
        <f t="shared" si="0"/>
        <v>723</v>
      </c>
      <c r="AH32" s="36">
        <f t="shared" si="1"/>
        <v>5573</v>
      </c>
    </row>
    <row r="33" spans="1:34">
      <c r="A33" s="34" t="s">
        <v>224</v>
      </c>
      <c r="B33" s="37">
        <f>SUMIFS('DANE SUROWE'!$O$5:$O$222,'DANE SUROWE'!$A$5:$A$222,$B$5,'DANE SUROWE'!$C$5:$C$222,B$6,'DANE SUROWE'!$L$5:$L$222,$A33)</f>
        <v>0</v>
      </c>
      <c r="C33" s="37">
        <f>SUMIFS('DANE SUROWE'!$O$5:$O$222,'DANE SUROWE'!$A$5:$A$222,$B$5,'DANE SUROWE'!$C$5:$C$222,C$6,'DANE SUROWE'!$L$5:$L$222,$A33)</f>
        <v>0</v>
      </c>
      <c r="D33" s="37">
        <f>SUMIFS('DANE SUROWE'!$O$5:$O$222,'DANE SUROWE'!$A$5:$A$222,$B$5,'DANE SUROWE'!$C$5:$C$222,D$6,'DANE SUROWE'!$L$5:$L$222,$A33)</f>
        <v>0</v>
      </c>
      <c r="E33" s="37">
        <f>SUMIFS('DANE SUROWE'!$O$5:$O$222,'DANE SUROWE'!$A$5:$A$222,$E$5,'DANE SUROWE'!$C$5:$C$222,E$6,'DANE SUROWE'!$L$5:$L$222,$A33)</f>
        <v>0</v>
      </c>
      <c r="F33" s="37">
        <f>SUMIFS('DANE SUROWE'!$O$5:$O$222,'DANE SUROWE'!$A$5:$A$222,$E$5,'DANE SUROWE'!$C$5:$C$222,F$6,'DANE SUROWE'!$L$5:$L$222,$A33)</f>
        <v>0</v>
      </c>
      <c r="G33" s="37">
        <f>SUMIFS('DANE SUROWE'!$O$5:$O$222,'DANE SUROWE'!$A$5:$A$222,$G$5,'DANE SUROWE'!$C$5:$C$222,G$6,'DANE SUROWE'!$L$5:$L$222,$A33)</f>
        <v>205</v>
      </c>
      <c r="H33" s="37">
        <f>SUMIFS('DANE SUROWE'!$O$5:$O$222,'DANE SUROWE'!$A$5:$A$222,$G$5,'DANE SUROWE'!$C$5:$C$222,H$6,'DANE SUROWE'!$L$5:$L$222,$A33)</f>
        <v>0</v>
      </c>
      <c r="I33" s="37">
        <f>SUMIFS('DANE SUROWE'!$O$5:$O$222,'DANE SUROWE'!$A$5:$A$222,$G$5,'DANE SUROWE'!$C$5:$C$222,I$6,'DANE SUROWE'!$L$5:$L$222,$A33)</f>
        <v>0</v>
      </c>
      <c r="J33" s="37">
        <f>SUMIFS('DANE SUROWE'!$O$5:$O$222,'DANE SUROWE'!$A$5:$A$222,$J$5,'DANE SUROWE'!$C$5:$C$222,J$6,'DANE SUROWE'!$L$5:$L$222,$A33)</f>
        <v>81</v>
      </c>
      <c r="K33" s="37">
        <f>SUMIFS('DANE SUROWE'!$O$5:$O$222,'DANE SUROWE'!$A$5:$A$222,$J$5,'DANE SUROWE'!$C$5:$C$222,K$6,'DANE SUROWE'!$L$5:$L$222,$A33)</f>
        <v>44</v>
      </c>
      <c r="L33" s="37">
        <f>SUMIFS('DANE SUROWE'!$O$5:$O$222,'DANE SUROWE'!$A$5:$A$222,$L$5,'DANE SUROWE'!$C$5:$C$222,L$6,'DANE SUROWE'!$L$5:$L$222,$A33)</f>
        <v>0</v>
      </c>
      <c r="M33" s="37">
        <f>SUMIFS('DANE SUROWE'!$O$5:$O$222,'DANE SUROWE'!$A$5:$A$222,$L$5,'DANE SUROWE'!$C$5:$C$222,M$6,'DANE SUROWE'!$L$5:$L$222,$A33)</f>
        <v>38</v>
      </c>
      <c r="N33" s="37">
        <f>SUMIFS('DANE SUROWE'!$O$5:$O$222,'DANE SUROWE'!$A$5:$A$222,$N$5,'DANE SUROWE'!$C$5:$C$222,N$6,'DANE SUROWE'!$L$5:$L$222,$A33)</f>
        <v>180</v>
      </c>
      <c r="O33" s="37">
        <f>SUMIFS('DANE SUROWE'!$O$5:$O$222,'DANE SUROWE'!$A$5:$A$222,$N$5,'DANE SUROWE'!$C$5:$C$222,O$6,'DANE SUROWE'!$L$5:$L$222,$A33)</f>
        <v>0</v>
      </c>
      <c r="P33" s="37">
        <f>SUMIFS('DANE SUROWE'!$O$5:$O$222,'DANE SUROWE'!$A$5:$A$222,$N$5,'DANE SUROWE'!$C$5:$C$222,P$6,'DANE SUROWE'!$L$5:$L$222,$A33)</f>
        <v>0</v>
      </c>
      <c r="Q33" s="37">
        <f>SUMIFS('DANE SUROWE'!$O$5:$O$222,'DANE SUROWE'!$A$5:$A$222,$Q$5,'DANE SUROWE'!$C$5:$C$222,Q$6,'DANE SUROWE'!$L$5:$L$222,$A33)</f>
        <v>202</v>
      </c>
      <c r="R33" s="37">
        <f>SUMIFS('DANE SUROWE'!$O$5:$O$222,'DANE SUROWE'!$A$5:$A$222,$Q$5,'DANE SUROWE'!$C$5:$C$222,R$6,'DANE SUROWE'!$L$5:$L$222,$A33)</f>
        <v>19</v>
      </c>
      <c r="S33" s="37">
        <f>SUMIFS('DANE SUROWE'!$O$5:$O$222,'DANE SUROWE'!$A$5:$A$222,$Q$5,'DANE SUROWE'!$C$5:$C$222,S$6,'DANE SUROWE'!$L$5:$L$222,$A33)</f>
        <v>0</v>
      </c>
      <c r="T33" s="37">
        <f>SUMIFS('DANE SUROWE'!$O$5:$O$222,'DANE SUROWE'!$A$5:$A$222,$Q$5,'DANE SUROWE'!$C$5:$C$222,T$6,'DANE SUROWE'!$L$5:$L$222,$A33)</f>
        <v>0</v>
      </c>
      <c r="U33" s="37">
        <f>SUMIFS('DANE SUROWE'!$O$5:$O$222,'DANE SUROWE'!$A$5:$A$222,$Q$5,'DANE SUROWE'!$C$5:$C$222,U$6,'DANE SUROWE'!$L$5:$L$222,$A33)</f>
        <v>0</v>
      </c>
      <c r="V33" s="37">
        <f>SUMIFS('DANE SUROWE'!$O$5:$O$222,'DANE SUROWE'!$A$5:$A$222,$V$5,'DANE SUROWE'!$C$5:$C$222,V$6,'DANE SUROWE'!$L$5:$L$222,$A33)</f>
        <v>197</v>
      </c>
      <c r="W33" s="37">
        <f>SUMIFS('DANE SUROWE'!$O$5:$O$222,'DANE SUROWE'!$A$5:$A$222,$V$5,'DANE SUROWE'!$C$5:$C$222,W$6,'DANE SUROWE'!$L$5:$L$222,$A33)</f>
        <v>63</v>
      </c>
      <c r="X33" s="37">
        <f>SUMIFS('DANE SUROWE'!$O$5:$O$222,'DANE SUROWE'!$A$5:$A$222,$V$5,'DANE SUROWE'!$C$5:$C$222,X$6,'DANE SUROWE'!$L$5:$L$222,$A33)</f>
        <v>0</v>
      </c>
      <c r="Y33" s="37">
        <f>SUMIFS('DANE SUROWE'!$O$5:$O$222,'DANE SUROWE'!$A$5:$A$222,$V$5,'DANE SUROWE'!$C$5:$C$222,Y$6,'DANE SUROWE'!$L$5:$L$222,$A33)</f>
        <v>0</v>
      </c>
      <c r="Z33" s="37">
        <f>SUMIFS('DANE SUROWE'!$O$5:$O$222,'DANE SUROWE'!$A$5:$A$222,$V$5,'DANE SUROWE'!$C$5:$C$222,Z$6,'DANE SUROWE'!$L$5:$L$222,$A33)</f>
        <v>109</v>
      </c>
      <c r="AA33" s="37">
        <f>SUMIFS('DANE SUROWE'!$O$5:$O$222,'DANE SUROWE'!$A$5:$A$222,$AA$5,'DANE SUROWE'!$C$5:$C$222,AA$6,'DANE SUROWE'!$L$5:$L$222,$A33)</f>
        <v>0</v>
      </c>
      <c r="AB33" s="37">
        <f>SUMIFS('DANE SUROWE'!$O$5:$O$222,'DANE SUROWE'!$A$5:$A$222,$AA$5,'DANE SUROWE'!$C$5:$C$222,AB$6,'DANE SUROWE'!$L$5:$L$222,$A33)</f>
        <v>0</v>
      </c>
      <c r="AC33" s="37">
        <f>SUMIFS('DANE SUROWE'!$O$5:$O$222,'DANE SUROWE'!$A$5:$A$222,$AC$5,'DANE SUROWE'!$C$5:$C$222,AC$6,'DANE SUROWE'!$L$5:$L$222,$A33)</f>
        <v>256</v>
      </c>
      <c r="AD33" s="37">
        <f>SUMIFS('DANE SUROWE'!$O$5:$O$222,'DANE SUROWE'!$A$5:$A$222,$AC$5,'DANE SUROWE'!$C$5:$C$222,AD$6,'DANE SUROWE'!$L$5:$L$222,$A33)</f>
        <v>0</v>
      </c>
      <c r="AE33" s="37">
        <f>SUMIFS('DANE SUROWE'!$O$5:$O$222,'DANE SUROWE'!$A$5:$A$222,$AE$5,'DANE SUROWE'!$C$5:$C$222,AE$6,'DANE SUROWE'!$L$5:$L$222,$A33)</f>
        <v>0</v>
      </c>
      <c r="AF33" s="37">
        <f>SUMIFS('DANE SUROWE'!$O$5:$O$222,'DANE SUROWE'!$A$5:$A$222,$AE$5,'DANE SUROWE'!$C$5:$C$222,AF$6,'DANE SUROWE'!$L$5:$L$222,$A33)</f>
        <v>46</v>
      </c>
      <c r="AG33" s="37">
        <f t="shared" si="0"/>
        <v>1440</v>
      </c>
      <c r="AH33" s="38">
        <f t="shared" si="1"/>
        <v>6673</v>
      </c>
    </row>
    <row r="34" spans="1:34">
      <c r="A34" s="34" t="s">
        <v>225</v>
      </c>
      <c r="B34" s="37">
        <f>SUMIFS('DANE SUROWE'!$O$5:$O$222,'DANE SUROWE'!$A$5:$A$222,$B$5,'DANE SUROWE'!$C$5:$C$222,B$6,'DANE SUROWE'!$L$5:$L$222,$A34)</f>
        <v>314</v>
      </c>
      <c r="C34" s="37">
        <f>SUMIFS('DANE SUROWE'!$O$5:$O$222,'DANE SUROWE'!$A$5:$A$222,$B$5,'DANE SUROWE'!$C$5:$C$222,C$6,'DANE SUROWE'!$L$5:$L$222,$A34)</f>
        <v>30</v>
      </c>
      <c r="D34" s="37">
        <f>SUMIFS('DANE SUROWE'!$O$5:$O$222,'DANE SUROWE'!$A$5:$A$222,$B$5,'DANE SUROWE'!$C$5:$C$222,D$6,'DANE SUROWE'!$L$5:$L$222,$A34)</f>
        <v>0</v>
      </c>
      <c r="E34" s="37">
        <f>SUMIFS('DANE SUROWE'!$O$5:$O$222,'DANE SUROWE'!$A$5:$A$222,$E$5,'DANE SUROWE'!$C$5:$C$222,E$6,'DANE SUROWE'!$L$5:$L$222,$A34)</f>
        <v>194</v>
      </c>
      <c r="F34" s="37">
        <f>SUMIFS('DANE SUROWE'!$O$5:$O$222,'DANE SUROWE'!$A$5:$A$222,$E$5,'DANE SUROWE'!$C$5:$C$222,F$6,'DANE SUROWE'!$L$5:$L$222,$A34)</f>
        <v>0</v>
      </c>
      <c r="G34" s="37">
        <f>SUMIFS('DANE SUROWE'!$O$5:$O$222,'DANE SUROWE'!$A$5:$A$222,$G$5,'DANE SUROWE'!$C$5:$C$222,G$6,'DANE SUROWE'!$L$5:$L$222,$A34)</f>
        <v>0</v>
      </c>
      <c r="H34" s="37">
        <f>SUMIFS('DANE SUROWE'!$O$5:$O$222,'DANE SUROWE'!$A$5:$A$222,$G$5,'DANE SUROWE'!$C$5:$C$222,H$6,'DANE SUROWE'!$L$5:$L$222,$A34)</f>
        <v>101</v>
      </c>
      <c r="I34" s="37">
        <f>SUMIFS('DANE SUROWE'!$O$5:$O$222,'DANE SUROWE'!$A$5:$A$222,$G$5,'DANE SUROWE'!$C$5:$C$222,I$6,'DANE SUROWE'!$L$5:$L$222,$A34)</f>
        <v>0</v>
      </c>
      <c r="J34" s="37">
        <f>SUMIFS('DANE SUROWE'!$O$5:$O$222,'DANE SUROWE'!$A$5:$A$222,$J$5,'DANE SUROWE'!$C$5:$C$222,J$6,'DANE SUROWE'!$L$5:$L$222,$A34)</f>
        <v>262</v>
      </c>
      <c r="K34" s="37">
        <f>SUMIFS('DANE SUROWE'!$O$5:$O$222,'DANE SUROWE'!$A$5:$A$222,$J$5,'DANE SUROWE'!$C$5:$C$222,K$6,'DANE SUROWE'!$L$5:$L$222,$A34)</f>
        <v>0</v>
      </c>
      <c r="L34" s="37">
        <f>SUMIFS('DANE SUROWE'!$O$5:$O$222,'DANE SUROWE'!$A$5:$A$222,$L$5,'DANE SUROWE'!$C$5:$C$222,L$6,'DANE SUROWE'!$L$5:$L$222,$A34)</f>
        <v>0</v>
      </c>
      <c r="M34" s="37">
        <f>SUMIFS('DANE SUROWE'!$O$5:$O$222,'DANE SUROWE'!$A$5:$A$222,$L$5,'DANE SUROWE'!$C$5:$C$222,M$6,'DANE SUROWE'!$L$5:$L$222,$A34)</f>
        <v>31</v>
      </c>
      <c r="N34" s="37">
        <f>SUMIFS('DANE SUROWE'!$O$5:$O$222,'DANE SUROWE'!$A$5:$A$222,$N$5,'DANE SUROWE'!$C$5:$C$222,N$6,'DANE SUROWE'!$L$5:$L$222,$A34)</f>
        <v>0</v>
      </c>
      <c r="O34" s="37">
        <f>SUMIFS('DANE SUROWE'!$O$5:$O$222,'DANE SUROWE'!$A$5:$A$222,$N$5,'DANE SUROWE'!$C$5:$C$222,O$6,'DANE SUROWE'!$L$5:$L$222,$A34)</f>
        <v>0</v>
      </c>
      <c r="P34" s="37">
        <f>SUMIFS('DANE SUROWE'!$O$5:$O$222,'DANE SUROWE'!$A$5:$A$222,$N$5,'DANE SUROWE'!$C$5:$C$222,P$6,'DANE SUROWE'!$L$5:$L$222,$A34)</f>
        <v>0</v>
      </c>
      <c r="Q34" s="37">
        <f>SUMIFS('DANE SUROWE'!$O$5:$O$222,'DANE SUROWE'!$A$5:$A$222,$Q$5,'DANE SUROWE'!$C$5:$C$222,Q$6,'DANE SUROWE'!$L$5:$L$222,$A34)</f>
        <v>325</v>
      </c>
      <c r="R34" s="37">
        <f>SUMIFS('DANE SUROWE'!$O$5:$O$222,'DANE SUROWE'!$A$5:$A$222,$Q$5,'DANE SUROWE'!$C$5:$C$222,R$6,'DANE SUROWE'!$L$5:$L$222,$A34)</f>
        <v>0</v>
      </c>
      <c r="S34" s="37">
        <f>SUMIFS('DANE SUROWE'!$O$5:$O$222,'DANE SUROWE'!$A$5:$A$222,$Q$5,'DANE SUROWE'!$C$5:$C$222,S$6,'DANE SUROWE'!$L$5:$L$222,$A34)</f>
        <v>0</v>
      </c>
      <c r="T34" s="37">
        <f>SUMIFS('DANE SUROWE'!$O$5:$O$222,'DANE SUROWE'!$A$5:$A$222,$Q$5,'DANE SUROWE'!$C$5:$C$222,T$6,'DANE SUROWE'!$L$5:$L$222,$A34)</f>
        <v>0</v>
      </c>
      <c r="U34" s="37">
        <f>SUMIFS('DANE SUROWE'!$O$5:$O$222,'DANE SUROWE'!$A$5:$A$222,$Q$5,'DANE SUROWE'!$C$5:$C$222,U$6,'DANE SUROWE'!$L$5:$L$222,$A34)</f>
        <v>0</v>
      </c>
      <c r="V34" s="37">
        <f>SUMIFS('DANE SUROWE'!$O$5:$O$222,'DANE SUROWE'!$A$5:$A$222,$V$5,'DANE SUROWE'!$C$5:$C$222,V$6,'DANE SUROWE'!$L$5:$L$222,$A34)</f>
        <v>0</v>
      </c>
      <c r="W34" s="37">
        <f>SUMIFS('DANE SUROWE'!$O$5:$O$222,'DANE SUROWE'!$A$5:$A$222,$V$5,'DANE SUROWE'!$C$5:$C$222,W$6,'DANE SUROWE'!$L$5:$L$222,$A34)</f>
        <v>0</v>
      </c>
      <c r="X34" s="37">
        <f>SUMIFS('DANE SUROWE'!$O$5:$O$222,'DANE SUROWE'!$A$5:$A$222,$V$5,'DANE SUROWE'!$C$5:$C$222,X$6,'DANE SUROWE'!$L$5:$L$222,$A34)</f>
        <v>0</v>
      </c>
      <c r="Y34" s="37">
        <f>SUMIFS('DANE SUROWE'!$O$5:$O$222,'DANE SUROWE'!$A$5:$A$222,$V$5,'DANE SUROWE'!$C$5:$C$222,Y$6,'DANE SUROWE'!$L$5:$L$222,$A34)</f>
        <v>0</v>
      </c>
      <c r="Z34" s="37">
        <f>SUMIFS('DANE SUROWE'!$O$5:$O$222,'DANE SUROWE'!$A$5:$A$222,$V$5,'DANE SUROWE'!$C$5:$C$222,Z$6,'DANE SUROWE'!$L$5:$L$222,$A34)</f>
        <v>0</v>
      </c>
      <c r="AA34" s="37">
        <f>SUMIFS('DANE SUROWE'!$O$5:$O$222,'DANE SUROWE'!$A$5:$A$222,$AA$5,'DANE SUROWE'!$C$5:$C$222,AA$6,'DANE SUROWE'!$L$5:$L$222,$A34)</f>
        <v>202</v>
      </c>
      <c r="AB34" s="37">
        <f>SUMIFS('DANE SUROWE'!$O$5:$O$222,'DANE SUROWE'!$A$5:$A$222,$AA$5,'DANE SUROWE'!$C$5:$C$222,AB$6,'DANE SUROWE'!$L$5:$L$222,$A34)</f>
        <v>0</v>
      </c>
      <c r="AC34" s="37">
        <f>SUMIFS('DANE SUROWE'!$O$5:$O$222,'DANE SUROWE'!$A$5:$A$222,$AC$5,'DANE SUROWE'!$C$5:$C$222,AC$6,'DANE SUROWE'!$L$5:$L$222,$A34)</f>
        <v>0</v>
      </c>
      <c r="AD34" s="37">
        <f>SUMIFS('DANE SUROWE'!$O$5:$O$222,'DANE SUROWE'!$A$5:$A$222,$AC$5,'DANE SUROWE'!$C$5:$C$222,AD$6,'DANE SUROWE'!$L$5:$L$222,$A34)</f>
        <v>0</v>
      </c>
      <c r="AE34" s="37">
        <f>SUMIFS('DANE SUROWE'!$O$5:$O$222,'DANE SUROWE'!$A$5:$A$222,$AE$5,'DANE SUROWE'!$C$5:$C$222,AE$6,'DANE SUROWE'!$L$5:$L$222,$A34)</f>
        <v>88</v>
      </c>
      <c r="AF34" s="37">
        <f>SUMIFS('DANE SUROWE'!$O$5:$O$222,'DANE SUROWE'!$A$5:$A$222,$AE$5,'DANE SUROWE'!$C$5:$C$222,AF$6,'DANE SUROWE'!$L$5:$L$222,$A34)</f>
        <v>0</v>
      </c>
      <c r="AG34" s="37">
        <f t="shared" si="0"/>
        <v>1547</v>
      </c>
      <c r="AH34" s="36">
        <f t="shared" si="1"/>
        <v>6287</v>
      </c>
    </row>
    <row r="35" spans="1:34">
      <c r="A35" s="34" t="s">
        <v>226</v>
      </c>
      <c r="B35" s="37">
        <f>SUMIFS('DANE SUROWE'!$O$5:$O$222,'DANE SUROWE'!$A$5:$A$222,$B$5,'DANE SUROWE'!$C$5:$C$222,B$6,'DANE SUROWE'!$L$5:$L$222,$A35)</f>
        <v>0</v>
      </c>
      <c r="C35" s="37">
        <f>SUMIFS('DANE SUROWE'!$O$5:$O$222,'DANE SUROWE'!$A$5:$A$222,$B$5,'DANE SUROWE'!$C$5:$C$222,C$6,'DANE SUROWE'!$L$5:$L$222,$A35)</f>
        <v>0</v>
      </c>
      <c r="D35" s="37">
        <f>SUMIFS('DANE SUROWE'!$O$5:$O$222,'DANE SUROWE'!$A$5:$A$222,$B$5,'DANE SUROWE'!$C$5:$C$222,D$6,'DANE SUROWE'!$L$5:$L$222,$A35)</f>
        <v>0</v>
      </c>
      <c r="E35" s="37">
        <f>SUMIFS('DANE SUROWE'!$O$5:$O$222,'DANE SUROWE'!$A$5:$A$222,$E$5,'DANE SUROWE'!$C$5:$C$222,E$6,'DANE SUROWE'!$L$5:$L$222,$A35)</f>
        <v>0</v>
      </c>
      <c r="F35" s="37">
        <f>SUMIFS('DANE SUROWE'!$O$5:$O$222,'DANE SUROWE'!$A$5:$A$222,$E$5,'DANE SUROWE'!$C$5:$C$222,F$6,'DANE SUROWE'!$L$5:$L$222,$A35)</f>
        <v>0</v>
      </c>
      <c r="G35" s="37">
        <f>SUMIFS('DANE SUROWE'!$O$5:$O$222,'DANE SUROWE'!$A$5:$A$222,$G$5,'DANE SUROWE'!$C$5:$C$222,G$6,'DANE SUROWE'!$L$5:$L$222,$A35)</f>
        <v>0</v>
      </c>
      <c r="H35" s="37">
        <f>SUMIFS('DANE SUROWE'!$O$5:$O$222,'DANE SUROWE'!$A$5:$A$222,$G$5,'DANE SUROWE'!$C$5:$C$222,H$6,'DANE SUROWE'!$L$5:$L$222,$A35)</f>
        <v>0</v>
      </c>
      <c r="I35" s="37">
        <f>SUMIFS('DANE SUROWE'!$O$5:$O$222,'DANE SUROWE'!$A$5:$A$222,$G$5,'DANE SUROWE'!$C$5:$C$222,I$6,'DANE SUROWE'!$L$5:$L$222,$A35)</f>
        <v>0</v>
      </c>
      <c r="J35" s="37">
        <f>SUMIFS('DANE SUROWE'!$O$5:$O$222,'DANE SUROWE'!$A$5:$A$222,$J$5,'DANE SUROWE'!$C$5:$C$222,J$6,'DANE SUROWE'!$L$5:$L$222,$A35)</f>
        <v>182</v>
      </c>
      <c r="K35" s="37">
        <f>SUMIFS('DANE SUROWE'!$O$5:$O$222,'DANE SUROWE'!$A$5:$A$222,$J$5,'DANE SUROWE'!$C$5:$C$222,K$6,'DANE SUROWE'!$L$5:$L$222,$A35)</f>
        <v>0</v>
      </c>
      <c r="L35" s="37">
        <f>SUMIFS('DANE SUROWE'!$O$5:$O$222,'DANE SUROWE'!$A$5:$A$222,$L$5,'DANE SUROWE'!$C$5:$C$222,L$6,'DANE SUROWE'!$L$5:$L$222,$A35)</f>
        <v>323</v>
      </c>
      <c r="M35" s="37">
        <f>SUMIFS('DANE SUROWE'!$O$5:$O$222,'DANE SUROWE'!$A$5:$A$222,$L$5,'DANE SUROWE'!$C$5:$C$222,M$6,'DANE SUROWE'!$L$5:$L$222,$A35)</f>
        <v>0</v>
      </c>
      <c r="N35" s="37">
        <f>SUMIFS('DANE SUROWE'!$O$5:$O$222,'DANE SUROWE'!$A$5:$A$222,$N$5,'DANE SUROWE'!$C$5:$C$222,N$6,'DANE SUROWE'!$L$5:$L$222,$A35)</f>
        <v>343</v>
      </c>
      <c r="O35" s="37">
        <f>SUMIFS('DANE SUROWE'!$O$5:$O$222,'DANE SUROWE'!$A$5:$A$222,$N$5,'DANE SUROWE'!$C$5:$C$222,O$6,'DANE SUROWE'!$L$5:$L$222,$A35)</f>
        <v>47</v>
      </c>
      <c r="P35" s="37">
        <f>SUMIFS('DANE SUROWE'!$O$5:$O$222,'DANE SUROWE'!$A$5:$A$222,$N$5,'DANE SUROWE'!$C$5:$C$222,P$6,'DANE SUROWE'!$L$5:$L$222,$A35)</f>
        <v>0</v>
      </c>
      <c r="Q35" s="37">
        <f>SUMIFS('DANE SUROWE'!$O$5:$O$222,'DANE SUROWE'!$A$5:$A$222,$Q$5,'DANE SUROWE'!$C$5:$C$222,Q$6,'DANE SUROWE'!$L$5:$L$222,$A35)</f>
        <v>0</v>
      </c>
      <c r="R35" s="37">
        <f>SUMIFS('DANE SUROWE'!$O$5:$O$222,'DANE SUROWE'!$A$5:$A$222,$Q$5,'DANE SUROWE'!$C$5:$C$222,R$6,'DANE SUROWE'!$L$5:$L$222,$A35)</f>
        <v>155</v>
      </c>
      <c r="S35" s="37">
        <f>SUMIFS('DANE SUROWE'!$O$5:$O$222,'DANE SUROWE'!$A$5:$A$222,$Q$5,'DANE SUROWE'!$C$5:$C$222,S$6,'DANE SUROWE'!$L$5:$L$222,$A35)</f>
        <v>0</v>
      </c>
      <c r="T35" s="37">
        <f>SUMIFS('DANE SUROWE'!$O$5:$O$222,'DANE SUROWE'!$A$5:$A$222,$Q$5,'DANE SUROWE'!$C$5:$C$222,T$6,'DANE SUROWE'!$L$5:$L$222,$A35)</f>
        <v>0</v>
      </c>
      <c r="U35" s="37">
        <f>SUMIFS('DANE SUROWE'!$O$5:$O$222,'DANE SUROWE'!$A$5:$A$222,$Q$5,'DANE SUROWE'!$C$5:$C$222,U$6,'DANE SUROWE'!$L$5:$L$222,$A35)</f>
        <v>0</v>
      </c>
      <c r="V35" s="37">
        <f>SUMIFS('DANE SUROWE'!$O$5:$O$222,'DANE SUROWE'!$A$5:$A$222,$V$5,'DANE SUROWE'!$C$5:$C$222,V$6,'DANE SUROWE'!$L$5:$L$222,$A35)</f>
        <v>505</v>
      </c>
      <c r="W35" s="37">
        <f>SUMIFS('DANE SUROWE'!$O$5:$O$222,'DANE SUROWE'!$A$5:$A$222,$V$5,'DANE SUROWE'!$C$5:$C$222,W$6,'DANE SUROWE'!$L$5:$L$222,$A35)</f>
        <v>0</v>
      </c>
      <c r="X35" s="37">
        <f>SUMIFS('DANE SUROWE'!$O$5:$O$222,'DANE SUROWE'!$A$5:$A$222,$V$5,'DANE SUROWE'!$C$5:$C$222,X$6,'DANE SUROWE'!$L$5:$L$222,$A35)</f>
        <v>0</v>
      </c>
      <c r="Y35" s="37">
        <f>SUMIFS('DANE SUROWE'!$O$5:$O$222,'DANE SUROWE'!$A$5:$A$222,$V$5,'DANE SUROWE'!$C$5:$C$222,Y$6,'DANE SUROWE'!$L$5:$L$222,$A35)</f>
        <v>0</v>
      </c>
      <c r="Z35" s="37">
        <f>SUMIFS('DANE SUROWE'!$O$5:$O$222,'DANE SUROWE'!$A$5:$A$222,$V$5,'DANE SUROWE'!$C$5:$C$222,Z$6,'DANE SUROWE'!$L$5:$L$222,$A35)</f>
        <v>0</v>
      </c>
      <c r="AA35" s="37">
        <f>SUMIFS('DANE SUROWE'!$O$5:$O$222,'DANE SUROWE'!$A$5:$A$222,$AA$5,'DANE SUROWE'!$C$5:$C$222,AA$6,'DANE SUROWE'!$L$5:$L$222,$A35)</f>
        <v>0</v>
      </c>
      <c r="AB35" s="37">
        <f>SUMIFS('DANE SUROWE'!$O$5:$O$222,'DANE SUROWE'!$A$5:$A$222,$AA$5,'DANE SUROWE'!$C$5:$C$222,AB$6,'DANE SUROWE'!$L$5:$L$222,$A35)</f>
        <v>63</v>
      </c>
      <c r="AC35" s="37">
        <f>SUMIFS('DANE SUROWE'!$O$5:$O$222,'DANE SUROWE'!$A$5:$A$222,$AC$5,'DANE SUROWE'!$C$5:$C$222,AC$6,'DANE SUROWE'!$L$5:$L$222,$A35)</f>
        <v>0</v>
      </c>
      <c r="AD35" s="37">
        <f>SUMIFS('DANE SUROWE'!$O$5:$O$222,'DANE SUROWE'!$A$5:$A$222,$AC$5,'DANE SUROWE'!$C$5:$C$222,AD$6,'DANE SUROWE'!$L$5:$L$222,$A35)</f>
        <v>20</v>
      </c>
      <c r="AE35" s="37">
        <f>SUMIFS('DANE SUROWE'!$O$5:$O$222,'DANE SUROWE'!$A$5:$A$222,$AE$5,'DANE SUROWE'!$C$5:$C$222,AE$6,'DANE SUROWE'!$L$5:$L$222,$A35)</f>
        <v>225</v>
      </c>
      <c r="AF35" s="37">
        <f>SUMIFS('DANE SUROWE'!$O$5:$O$222,'DANE SUROWE'!$A$5:$A$222,$AE$5,'DANE SUROWE'!$C$5:$C$222,AF$6,'DANE SUROWE'!$L$5:$L$222,$A35)</f>
        <v>0</v>
      </c>
      <c r="AG35" s="37">
        <f t="shared" si="0"/>
        <v>1863</v>
      </c>
      <c r="AH35" s="36">
        <f t="shared" si="1"/>
        <v>5850</v>
      </c>
    </row>
    <row r="36" spans="1:34">
      <c r="A36" s="34" t="s">
        <v>227</v>
      </c>
      <c r="B36" s="37">
        <f>SUMIFS('DANE SUROWE'!$O$5:$O$222,'DANE SUROWE'!$A$5:$A$222,$B$5,'DANE SUROWE'!$C$5:$C$222,B$6,'DANE SUROWE'!$L$5:$L$222,$A36)</f>
        <v>286</v>
      </c>
      <c r="C36" s="37">
        <f>SUMIFS('DANE SUROWE'!$O$5:$O$222,'DANE SUROWE'!$A$5:$A$222,$B$5,'DANE SUROWE'!$C$5:$C$222,C$6,'DANE SUROWE'!$L$5:$L$222,$A36)</f>
        <v>0</v>
      </c>
      <c r="D36" s="37">
        <f>SUMIFS('DANE SUROWE'!$O$5:$O$222,'DANE SUROWE'!$A$5:$A$222,$B$5,'DANE SUROWE'!$C$5:$C$222,D$6,'DANE SUROWE'!$L$5:$L$222,$A36)</f>
        <v>0</v>
      </c>
      <c r="E36" s="37">
        <f>SUMIFS('DANE SUROWE'!$O$5:$O$222,'DANE SUROWE'!$A$5:$A$222,$E$5,'DANE SUROWE'!$C$5:$C$222,E$6,'DANE SUROWE'!$L$5:$L$222,$A36)</f>
        <v>0</v>
      </c>
      <c r="F36" s="37">
        <f>SUMIFS('DANE SUROWE'!$O$5:$O$222,'DANE SUROWE'!$A$5:$A$222,$E$5,'DANE SUROWE'!$C$5:$C$222,F$6,'DANE SUROWE'!$L$5:$L$222,$A36)</f>
        <v>26</v>
      </c>
      <c r="G36" s="37">
        <f>SUMIFS('DANE SUROWE'!$O$5:$O$222,'DANE SUROWE'!$A$5:$A$222,$G$5,'DANE SUROWE'!$C$5:$C$222,G$6,'DANE SUROWE'!$L$5:$L$222,$A36)</f>
        <v>242</v>
      </c>
      <c r="H36" s="37">
        <f>SUMIFS('DANE SUROWE'!$O$5:$O$222,'DANE SUROWE'!$A$5:$A$222,$G$5,'DANE SUROWE'!$C$5:$C$222,H$6,'DANE SUROWE'!$L$5:$L$222,$A36)</f>
        <v>0</v>
      </c>
      <c r="I36" s="37">
        <f>SUMIFS('DANE SUROWE'!$O$5:$O$222,'DANE SUROWE'!$A$5:$A$222,$G$5,'DANE SUROWE'!$C$5:$C$222,I$6,'DANE SUROWE'!$L$5:$L$222,$A36)</f>
        <v>0</v>
      </c>
      <c r="J36" s="37">
        <f>SUMIFS('DANE SUROWE'!$O$5:$O$222,'DANE SUROWE'!$A$5:$A$222,$J$5,'DANE SUROWE'!$C$5:$C$222,J$6,'DANE SUROWE'!$L$5:$L$222,$A36)</f>
        <v>0</v>
      </c>
      <c r="K36" s="37">
        <f>SUMIFS('DANE SUROWE'!$O$5:$O$222,'DANE SUROWE'!$A$5:$A$222,$J$5,'DANE SUROWE'!$C$5:$C$222,K$6,'DANE SUROWE'!$L$5:$L$222,$A36)</f>
        <v>0</v>
      </c>
      <c r="L36" s="37">
        <f>SUMIFS('DANE SUROWE'!$O$5:$O$222,'DANE SUROWE'!$A$5:$A$222,$L$5,'DANE SUROWE'!$C$5:$C$222,L$6,'DANE SUROWE'!$L$5:$L$222,$A36)</f>
        <v>371</v>
      </c>
      <c r="M36" s="37">
        <f>SUMIFS('DANE SUROWE'!$O$5:$O$222,'DANE SUROWE'!$A$5:$A$222,$L$5,'DANE SUROWE'!$C$5:$C$222,M$6,'DANE SUROWE'!$L$5:$L$222,$A36)</f>
        <v>0</v>
      </c>
      <c r="N36" s="37">
        <f>SUMIFS('DANE SUROWE'!$O$5:$O$222,'DANE SUROWE'!$A$5:$A$222,$N$5,'DANE SUROWE'!$C$5:$C$222,N$6,'DANE SUROWE'!$L$5:$L$222,$A36)</f>
        <v>0</v>
      </c>
      <c r="O36" s="37">
        <f>SUMIFS('DANE SUROWE'!$O$5:$O$222,'DANE SUROWE'!$A$5:$A$222,$N$5,'DANE SUROWE'!$C$5:$C$222,O$6,'DANE SUROWE'!$L$5:$L$222,$A36)</f>
        <v>0</v>
      </c>
      <c r="P36" s="37">
        <f>SUMIFS('DANE SUROWE'!$O$5:$O$222,'DANE SUROWE'!$A$5:$A$222,$N$5,'DANE SUROWE'!$C$5:$C$222,P$6,'DANE SUROWE'!$L$5:$L$222,$A36)</f>
        <v>0</v>
      </c>
      <c r="Q36" s="37">
        <f>SUMIFS('DANE SUROWE'!$O$5:$O$222,'DANE SUROWE'!$A$5:$A$222,$Q$5,'DANE SUROWE'!$C$5:$C$222,Q$6,'DANE SUROWE'!$L$5:$L$222,$A36)</f>
        <v>647</v>
      </c>
      <c r="R36" s="37">
        <f>SUMIFS('DANE SUROWE'!$O$5:$O$222,'DANE SUROWE'!$A$5:$A$222,$Q$5,'DANE SUROWE'!$C$5:$C$222,R$6,'DANE SUROWE'!$L$5:$L$222,$A36)</f>
        <v>0</v>
      </c>
      <c r="S36" s="37">
        <f>SUMIFS('DANE SUROWE'!$O$5:$O$222,'DANE SUROWE'!$A$5:$A$222,$Q$5,'DANE SUROWE'!$C$5:$C$222,S$6,'DANE SUROWE'!$L$5:$L$222,$A36)</f>
        <v>0</v>
      </c>
      <c r="T36" s="37">
        <f>SUMIFS('DANE SUROWE'!$O$5:$O$222,'DANE SUROWE'!$A$5:$A$222,$Q$5,'DANE SUROWE'!$C$5:$C$222,T$6,'DANE SUROWE'!$L$5:$L$222,$A36)</f>
        <v>0</v>
      </c>
      <c r="U36" s="37">
        <f>SUMIFS('DANE SUROWE'!$O$5:$O$222,'DANE SUROWE'!$A$5:$A$222,$Q$5,'DANE SUROWE'!$C$5:$C$222,U$6,'DANE SUROWE'!$L$5:$L$222,$A36)</f>
        <v>0</v>
      </c>
      <c r="V36" s="37">
        <f>SUMIFS('DANE SUROWE'!$O$5:$O$222,'DANE SUROWE'!$A$5:$A$222,$V$5,'DANE SUROWE'!$C$5:$C$222,V$6,'DANE SUROWE'!$L$5:$L$222,$A36)</f>
        <v>0</v>
      </c>
      <c r="W36" s="37">
        <f>SUMIFS('DANE SUROWE'!$O$5:$O$222,'DANE SUROWE'!$A$5:$A$222,$V$5,'DANE SUROWE'!$C$5:$C$222,W$6,'DANE SUROWE'!$L$5:$L$222,$A36)</f>
        <v>0</v>
      </c>
      <c r="X36" s="37">
        <f>SUMIFS('DANE SUROWE'!$O$5:$O$222,'DANE SUROWE'!$A$5:$A$222,$V$5,'DANE SUROWE'!$C$5:$C$222,X$6,'DANE SUROWE'!$L$5:$L$222,$A36)</f>
        <v>0</v>
      </c>
      <c r="Y36" s="37">
        <f>SUMIFS('DANE SUROWE'!$O$5:$O$222,'DANE SUROWE'!$A$5:$A$222,$V$5,'DANE SUROWE'!$C$5:$C$222,Y$6,'DANE SUROWE'!$L$5:$L$222,$A36)</f>
        <v>0</v>
      </c>
      <c r="Z36" s="37">
        <f>SUMIFS('DANE SUROWE'!$O$5:$O$222,'DANE SUROWE'!$A$5:$A$222,$V$5,'DANE SUROWE'!$C$5:$C$222,Z$6,'DANE SUROWE'!$L$5:$L$222,$A36)</f>
        <v>0</v>
      </c>
      <c r="AA36" s="37">
        <f>SUMIFS('DANE SUROWE'!$O$5:$O$222,'DANE SUROWE'!$A$5:$A$222,$AA$5,'DANE SUROWE'!$C$5:$C$222,AA$6,'DANE SUROWE'!$L$5:$L$222,$A36)</f>
        <v>251</v>
      </c>
      <c r="AB36" s="37">
        <f>SUMIFS('DANE SUROWE'!$O$5:$O$222,'DANE SUROWE'!$A$5:$A$222,$AA$5,'DANE SUROWE'!$C$5:$C$222,AB$6,'DANE SUROWE'!$L$5:$L$222,$A36)</f>
        <v>0</v>
      </c>
      <c r="AC36" s="37">
        <f>SUMIFS('DANE SUROWE'!$O$5:$O$222,'DANE SUROWE'!$A$5:$A$222,$AC$5,'DANE SUROWE'!$C$5:$C$222,AC$6,'DANE SUROWE'!$L$5:$L$222,$A36)</f>
        <v>0</v>
      </c>
      <c r="AD36" s="37">
        <f>SUMIFS('DANE SUROWE'!$O$5:$O$222,'DANE SUROWE'!$A$5:$A$222,$AC$5,'DANE SUROWE'!$C$5:$C$222,AD$6,'DANE SUROWE'!$L$5:$L$222,$A36)</f>
        <v>0</v>
      </c>
      <c r="AE36" s="37">
        <f>SUMIFS('DANE SUROWE'!$O$5:$O$222,'DANE SUROWE'!$A$5:$A$222,$AE$5,'DANE SUROWE'!$C$5:$C$222,AE$6,'DANE SUROWE'!$L$5:$L$222,$A36)</f>
        <v>0</v>
      </c>
      <c r="AF36" s="37">
        <f>SUMIFS('DANE SUROWE'!$O$5:$O$222,'DANE SUROWE'!$A$5:$A$222,$AE$5,'DANE SUROWE'!$C$5:$C$222,AF$6,'DANE SUROWE'!$L$5:$L$222,$A36)</f>
        <v>0</v>
      </c>
      <c r="AG36" s="37">
        <f t="shared" si="0"/>
        <v>1823</v>
      </c>
      <c r="AH36" s="36">
        <f t="shared" si="1"/>
        <v>5540</v>
      </c>
    </row>
    <row r="37" spans="1:34">
      <c r="A37" s="34" t="s">
        <v>228</v>
      </c>
      <c r="B37" s="36">
        <f>SUMIFS('DANE SUROWE'!$O$5:$O$222,'DANE SUROWE'!$A$5:$A$222,$B$5,'DANE SUROWE'!$C$5:$C$222,B$6,'DANE SUROWE'!$L$5:$L$222,$A37)</f>
        <v>0</v>
      </c>
      <c r="C37" s="36">
        <f>SUMIFS('DANE SUROWE'!$O$5:$O$222,'DANE SUROWE'!$A$5:$A$222,$B$5,'DANE SUROWE'!$C$5:$C$222,C$6,'DANE SUROWE'!$L$5:$L$222,$A37)</f>
        <v>38</v>
      </c>
      <c r="D37" s="36">
        <f>SUMIFS('DANE SUROWE'!$O$5:$O$222,'DANE SUROWE'!$A$5:$A$222,$B$5,'DANE SUROWE'!$C$5:$C$222,D$6,'DANE SUROWE'!$L$5:$L$222,$A37)</f>
        <v>0</v>
      </c>
      <c r="E37" s="36">
        <f>SUMIFS('DANE SUROWE'!$O$5:$O$222,'DANE SUROWE'!$A$5:$A$222,$E$5,'DANE SUROWE'!$C$5:$C$222,E$6,'DANE SUROWE'!$L$5:$L$222,$A37)</f>
        <v>0</v>
      </c>
      <c r="F37" s="36">
        <f>SUMIFS('DANE SUROWE'!$O$5:$O$222,'DANE SUROWE'!$A$5:$A$222,$E$5,'DANE SUROWE'!$C$5:$C$222,F$6,'DANE SUROWE'!$L$5:$L$222,$A37)</f>
        <v>0</v>
      </c>
      <c r="G37" s="36">
        <f>SUMIFS('DANE SUROWE'!$O$5:$O$222,'DANE SUROWE'!$A$5:$A$222,$G$5,'DANE SUROWE'!$C$5:$C$222,G$6,'DANE SUROWE'!$L$5:$L$222,$A37)</f>
        <v>234</v>
      </c>
      <c r="H37" s="36">
        <f>SUMIFS('DANE SUROWE'!$O$5:$O$222,'DANE SUROWE'!$A$5:$A$222,$G$5,'DANE SUROWE'!$C$5:$C$222,H$6,'DANE SUROWE'!$L$5:$L$222,$A37)</f>
        <v>0</v>
      </c>
      <c r="I37" s="36">
        <f>SUMIFS('DANE SUROWE'!$O$5:$O$222,'DANE SUROWE'!$A$5:$A$222,$G$5,'DANE SUROWE'!$C$5:$C$222,I$6,'DANE SUROWE'!$L$5:$L$222,$A37)</f>
        <v>0</v>
      </c>
      <c r="J37" s="36">
        <f>SUMIFS('DANE SUROWE'!$O$5:$O$222,'DANE SUROWE'!$A$5:$A$222,$J$5,'DANE SUROWE'!$C$5:$C$222,J$6,'DANE SUROWE'!$L$5:$L$222,$A37)</f>
        <v>290</v>
      </c>
      <c r="K37" s="36">
        <f>SUMIFS('DANE SUROWE'!$O$5:$O$222,'DANE SUROWE'!$A$5:$A$222,$J$5,'DANE SUROWE'!$C$5:$C$222,K$6,'DANE SUROWE'!$L$5:$L$222,$A37)</f>
        <v>52</v>
      </c>
      <c r="L37" s="36">
        <f>SUMIFS('DANE SUROWE'!$O$5:$O$222,'DANE SUROWE'!$A$5:$A$222,$L$5,'DANE SUROWE'!$C$5:$C$222,L$6,'DANE SUROWE'!$L$5:$L$222,$A37)</f>
        <v>0</v>
      </c>
      <c r="M37" s="36">
        <f>SUMIFS('DANE SUROWE'!$O$5:$O$222,'DANE SUROWE'!$A$5:$A$222,$L$5,'DANE SUROWE'!$C$5:$C$222,M$6,'DANE SUROWE'!$L$5:$L$222,$A37)</f>
        <v>0</v>
      </c>
      <c r="N37" s="36">
        <f>SUMIFS('DANE SUROWE'!$O$5:$O$222,'DANE SUROWE'!$A$5:$A$222,$N$5,'DANE SUROWE'!$C$5:$C$222,N$6,'DANE SUROWE'!$L$5:$L$222,$A37)</f>
        <v>186</v>
      </c>
      <c r="O37" s="36">
        <f>SUMIFS('DANE SUROWE'!$O$5:$O$222,'DANE SUROWE'!$A$5:$A$222,$N$5,'DANE SUROWE'!$C$5:$C$222,O$6,'DANE SUROWE'!$L$5:$L$222,$A37)</f>
        <v>0</v>
      </c>
      <c r="P37" s="36">
        <f>SUMIFS('DANE SUROWE'!$O$5:$O$222,'DANE SUROWE'!$A$5:$A$222,$N$5,'DANE SUROWE'!$C$5:$C$222,P$6,'DANE SUROWE'!$L$5:$L$222,$A37)</f>
        <v>0</v>
      </c>
      <c r="Q37" s="36">
        <f>SUMIFS('DANE SUROWE'!$O$5:$O$222,'DANE SUROWE'!$A$5:$A$222,$Q$5,'DANE SUROWE'!$C$5:$C$222,Q$6,'DANE SUROWE'!$L$5:$L$222,$A37)</f>
        <v>0</v>
      </c>
      <c r="R37" s="36">
        <f>SUMIFS('DANE SUROWE'!$O$5:$O$222,'DANE SUROWE'!$A$5:$A$222,$Q$5,'DANE SUROWE'!$C$5:$C$222,R$6,'DANE SUROWE'!$L$5:$L$222,$A37)</f>
        <v>0</v>
      </c>
      <c r="S37" s="36">
        <f>SUMIFS('DANE SUROWE'!$O$5:$O$222,'DANE SUROWE'!$A$5:$A$222,$Q$5,'DANE SUROWE'!$C$5:$C$222,S$6,'DANE SUROWE'!$L$5:$L$222,$A37)</f>
        <v>0</v>
      </c>
      <c r="T37" s="36">
        <f>SUMIFS('DANE SUROWE'!$O$5:$O$222,'DANE SUROWE'!$A$5:$A$222,$Q$5,'DANE SUROWE'!$C$5:$C$222,T$6,'DANE SUROWE'!$L$5:$L$222,$A37)</f>
        <v>0</v>
      </c>
      <c r="U37" s="36">
        <f>SUMIFS('DANE SUROWE'!$O$5:$O$222,'DANE SUROWE'!$A$5:$A$222,$Q$5,'DANE SUROWE'!$C$5:$C$222,U$6,'DANE SUROWE'!$L$5:$L$222,$A37)</f>
        <v>0</v>
      </c>
      <c r="V37" s="36">
        <f>SUMIFS('DANE SUROWE'!$O$5:$O$222,'DANE SUROWE'!$A$5:$A$222,$V$5,'DANE SUROWE'!$C$5:$C$222,V$6,'DANE SUROWE'!$L$5:$L$222,$A37)</f>
        <v>0</v>
      </c>
      <c r="W37" s="36">
        <f>SUMIFS('DANE SUROWE'!$O$5:$O$222,'DANE SUROWE'!$A$5:$A$222,$V$5,'DANE SUROWE'!$C$5:$C$222,W$6,'DANE SUROWE'!$L$5:$L$222,$A37)</f>
        <v>0</v>
      </c>
      <c r="X37" s="36">
        <f>SUMIFS('DANE SUROWE'!$O$5:$O$222,'DANE SUROWE'!$A$5:$A$222,$V$5,'DANE SUROWE'!$C$5:$C$222,X$6,'DANE SUROWE'!$L$5:$L$222,$A37)</f>
        <v>143</v>
      </c>
      <c r="Y37" s="36">
        <f>SUMIFS('DANE SUROWE'!$O$5:$O$222,'DANE SUROWE'!$A$5:$A$222,$V$5,'DANE SUROWE'!$C$5:$C$222,Y$6,'DANE SUROWE'!$L$5:$L$222,$A37)</f>
        <v>62</v>
      </c>
      <c r="Z37" s="36">
        <f>SUMIFS('DANE SUROWE'!$O$5:$O$222,'DANE SUROWE'!$A$5:$A$222,$V$5,'DANE SUROWE'!$C$5:$C$222,Z$6,'DANE SUROWE'!$L$5:$L$222,$A37)</f>
        <v>0</v>
      </c>
      <c r="AA37" s="36">
        <f>SUMIFS('DANE SUROWE'!$O$5:$O$222,'DANE SUROWE'!$A$5:$A$222,$AA$5,'DANE SUROWE'!$C$5:$C$222,AA$6,'DANE SUROWE'!$L$5:$L$222,$A37)</f>
        <v>0</v>
      </c>
      <c r="AB37" s="36">
        <f>SUMIFS('DANE SUROWE'!$O$5:$O$222,'DANE SUROWE'!$A$5:$A$222,$AA$5,'DANE SUROWE'!$C$5:$C$222,AB$6,'DANE SUROWE'!$L$5:$L$222,$A37)</f>
        <v>0</v>
      </c>
      <c r="AC37" s="36">
        <f>SUMIFS('DANE SUROWE'!$O$5:$O$222,'DANE SUROWE'!$A$5:$A$222,$AC$5,'DANE SUROWE'!$C$5:$C$222,AC$6,'DANE SUROWE'!$L$5:$L$222,$A37)</f>
        <v>0</v>
      </c>
      <c r="AD37" s="36">
        <f>SUMIFS('DANE SUROWE'!$O$5:$O$222,'DANE SUROWE'!$A$5:$A$222,$AC$5,'DANE SUROWE'!$C$5:$C$222,AD$6,'DANE SUROWE'!$L$5:$L$222,$A37)</f>
        <v>0</v>
      </c>
      <c r="AE37" s="36">
        <f>SUMIFS('DANE SUROWE'!$O$5:$O$222,'DANE SUROWE'!$A$5:$A$222,$AE$5,'DANE SUROWE'!$C$5:$C$222,AE$6,'DANE SUROWE'!$L$5:$L$222,$A37)</f>
        <v>0</v>
      </c>
      <c r="AF37" s="36">
        <f>SUMIFS('DANE SUROWE'!$O$5:$O$222,'DANE SUROWE'!$A$5:$A$222,$AE$5,'DANE SUROWE'!$C$5:$C$222,AF$6,'DANE SUROWE'!$L$5:$L$222,$A37)</f>
        <v>49</v>
      </c>
      <c r="AG37" s="36">
        <f t="shared" si="0"/>
        <v>1054</v>
      </c>
      <c r="AH37" s="36">
        <f t="shared" si="1"/>
        <v>5188</v>
      </c>
    </row>
    <row r="38" spans="1:34">
      <c r="A38" s="34" t="s">
        <v>229</v>
      </c>
      <c r="B38" s="36">
        <f>SUMIFS('DANE SUROWE'!$O$5:$O$222,'DANE SUROWE'!$A$5:$A$222,$B$5,'DANE SUROWE'!$C$5:$C$222,B$6,'DANE SUROWE'!$L$5:$L$222,$A38)</f>
        <v>444</v>
      </c>
      <c r="C38" s="36">
        <f>SUMIFS('DANE SUROWE'!$O$5:$O$222,'DANE SUROWE'!$A$5:$A$222,$B$5,'DANE SUROWE'!$C$5:$C$222,C$6,'DANE SUROWE'!$L$5:$L$222,$A38)</f>
        <v>0</v>
      </c>
      <c r="D38" s="36">
        <f>SUMIFS('DANE SUROWE'!$O$5:$O$222,'DANE SUROWE'!$A$5:$A$222,$B$5,'DANE SUROWE'!$C$5:$C$222,D$6,'DANE SUROWE'!$L$5:$L$222,$A38)</f>
        <v>0</v>
      </c>
      <c r="E38" s="36">
        <f>SUMIFS('DANE SUROWE'!$O$5:$O$222,'DANE SUROWE'!$A$5:$A$222,$E$5,'DANE SUROWE'!$C$5:$C$222,E$6,'DANE SUROWE'!$L$5:$L$222,$A38)</f>
        <v>0</v>
      </c>
      <c r="F38" s="36">
        <f>SUMIFS('DANE SUROWE'!$O$5:$O$222,'DANE SUROWE'!$A$5:$A$222,$E$5,'DANE SUROWE'!$C$5:$C$222,F$6,'DANE SUROWE'!$L$5:$L$222,$A38)</f>
        <v>0</v>
      </c>
      <c r="G38" s="36">
        <f>SUMIFS('DANE SUROWE'!$O$5:$O$222,'DANE SUROWE'!$A$5:$A$222,$G$5,'DANE SUROWE'!$C$5:$C$222,G$6,'DANE SUROWE'!$L$5:$L$222,$A38)</f>
        <v>0</v>
      </c>
      <c r="H38" s="36">
        <f>SUMIFS('DANE SUROWE'!$O$5:$O$222,'DANE SUROWE'!$A$5:$A$222,$G$5,'DANE SUROWE'!$C$5:$C$222,H$6,'DANE SUROWE'!$L$5:$L$222,$A38)</f>
        <v>63</v>
      </c>
      <c r="I38" s="36">
        <f>SUMIFS('DANE SUROWE'!$O$5:$O$222,'DANE SUROWE'!$A$5:$A$222,$G$5,'DANE SUROWE'!$C$5:$C$222,I$6,'DANE SUROWE'!$L$5:$L$222,$A38)</f>
        <v>0</v>
      </c>
      <c r="J38" s="36">
        <f>SUMIFS('DANE SUROWE'!$O$5:$O$222,'DANE SUROWE'!$A$5:$A$222,$J$5,'DANE SUROWE'!$C$5:$C$222,J$6,'DANE SUROWE'!$L$5:$L$222,$A38)</f>
        <v>0</v>
      </c>
      <c r="K38" s="36">
        <f>SUMIFS('DANE SUROWE'!$O$5:$O$222,'DANE SUROWE'!$A$5:$A$222,$J$5,'DANE SUROWE'!$C$5:$C$222,K$6,'DANE SUROWE'!$L$5:$L$222,$A38)</f>
        <v>0</v>
      </c>
      <c r="L38" s="36">
        <f>SUMIFS('DANE SUROWE'!$O$5:$O$222,'DANE SUROWE'!$A$5:$A$222,$L$5,'DANE SUROWE'!$C$5:$C$222,L$6,'DANE SUROWE'!$L$5:$L$222,$A38)</f>
        <v>0</v>
      </c>
      <c r="M38" s="36">
        <f>SUMIFS('DANE SUROWE'!$O$5:$O$222,'DANE SUROWE'!$A$5:$A$222,$L$5,'DANE SUROWE'!$C$5:$C$222,M$6,'DANE SUROWE'!$L$5:$L$222,$A38)</f>
        <v>0</v>
      </c>
      <c r="N38" s="36">
        <f>SUMIFS('DANE SUROWE'!$O$5:$O$222,'DANE SUROWE'!$A$5:$A$222,$N$5,'DANE SUROWE'!$C$5:$C$222,N$6,'DANE SUROWE'!$L$5:$L$222,$A38)</f>
        <v>0</v>
      </c>
      <c r="O38" s="36">
        <f>SUMIFS('DANE SUROWE'!$O$5:$O$222,'DANE SUROWE'!$A$5:$A$222,$N$5,'DANE SUROWE'!$C$5:$C$222,O$6,'DANE SUROWE'!$L$5:$L$222,$A38)</f>
        <v>0</v>
      </c>
      <c r="P38" s="36">
        <f>SUMIFS('DANE SUROWE'!$O$5:$O$222,'DANE SUROWE'!$A$5:$A$222,$N$5,'DANE SUROWE'!$C$5:$C$222,P$6,'DANE SUROWE'!$L$5:$L$222,$A38)</f>
        <v>0</v>
      </c>
      <c r="Q38" s="36">
        <f>SUMIFS('DANE SUROWE'!$O$5:$O$222,'DANE SUROWE'!$A$5:$A$222,$Q$5,'DANE SUROWE'!$C$5:$C$222,Q$6,'DANE SUROWE'!$L$5:$L$222,$A38)</f>
        <v>102</v>
      </c>
      <c r="R38" s="36">
        <f>SUMIFS('DANE SUROWE'!$O$5:$O$222,'DANE SUROWE'!$A$5:$A$222,$Q$5,'DANE SUROWE'!$C$5:$C$222,R$6,'DANE SUROWE'!$L$5:$L$222,$A38)</f>
        <v>0</v>
      </c>
      <c r="S38" s="36">
        <f>SUMIFS('DANE SUROWE'!$O$5:$O$222,'DANE SUROWE'!$A$5:$A$222,$Q$5,'DANE SUROWE'!$C$5:$C$222,S$6,'DANE SUROWE'!$L$5:$L$222,$A38)</f>
        <v>79</v>
      </c>
      <c r="T38" s="36">
        <f>SUMIFS('DANE SUROWE'!$O$5:$O$222,'DANE SUROWE'!$A$5:$A$222,$Q$5,'DANE SUROWE'!$C$5:$C$222,T$6,'DANE SUROWE'!$L$5:$L$222,$A38)</f>
        <v>0</v>
      </c>
      <c r="U38" s="36">
        <f>SUMIFS('DANE SUROWE'!$O$5:$O$222,'DANE SUROWE'!$A$5:$A$222,$Q$5,'DANE SUROWE'!$C$5:$C$222,U$6,'DANE SUROWE'!$L$5:$L$222,$A38)</f>
        <v>0</v>
      </c>
      <c r="V38" s="36">
        <f>SUMIFS('DANE SUROWE'!$O$5:$O$222,'DANE SUROWE'!$A$5:$A$222,$V$5,'DANE SUROWE'!$C$5:$C$222,V$6,'DANE SUROWE'!$L$5:$L$222,$A38)</f>
        <v>256</v>
      </c>
      <c r="W38" s="36">
        <f>SUMIFS('DANE SUROWE'!$O$5:$O$222,'DANE SUROWE'!$A$5:$A$222,$V$5,'DANE SUROWE'!$C$5:$C$222,W$6,'DANE SUROWE'!$L$5:$L$222,$A38)</f>
        <v>0</v>
      </c>
      <c r="X38" s="36">
        <f>SUMIFS('DANE SUROWE'!$O$5:$O$222,'DANE SUROWE'!$A$5:$A$222,$V$5,'DANE SUROWE'!$C$5:$C$222,X$6,'DANE SUROWE'!$L$5:$L$222,$A38)</f>
        <v>0</v>
      </c>
      <c r="Y38" s="36">
        <f>SUMIFS('DANE SUROWE'!$O$5:$O$222,'DANE SUROWE'!$A$5:$A$222,$V$5,'DANE SUROWE'!$C$5:$C$222,Y$6,'DANE SUROWE'!$L$5:$L$222,$A38)</f>
        <v>0</v>
      </c>
      <c r="Z38" s="36">
        <f>SUMIFS('DANE SUROWE'!$O$5:$O$222,'DANE SUROWE'!$A$5:$A$222,$V$5,'DANE SUROWE'!$C$5:$C$222,Z$6,'DANE SUROWE'!$L$5:$L$222,$A38)</f>
        <v>0</v>
      </c>
      <c r="AA38" s="36">
        <f>SUMIFS('DANE SUROWE'!$O$5:$O$222,'DANE SUROWE'!$A$5:$A$222,$AA$5,'DANE SUROWE'!$C$5:$C$222,AA$6,'DANE SUROWE'!$L$5:$L$222,$A38)</f>
        <v>166</v>
      </c>
      <c r="AB38" s="36">
        <f>SUMIFS('DANE SUROWE'!$O$5:$O$222,'DANE SUROWE'!$A$5:$A$222,$AA$5,'DANE SUROWE'!$C$5:$C$222,AB$6,'DANE SUROWE'!$L$5:$L$222,$A38)</f>
        <v>0</v>
      </c>
      <c r="AC38" s="36">
        <f>SUMIFS('DANE SUROWE'!$O$5:$O$222,'DANE SUROWE'!$A$5:$A$222,$AC$5,'DANE SUROWE'!$C$5:$C$222,AC$6,'DANE SUROWE'!$L$5:$L$222,$A38)</f>
        <v>0</v>
      </c>
      <c r="AD38" s="36">
        <f>SUMIFS('DANE SUROWE'!$O$5:$O$222,'DANE SUROWE'!$A$5:$A$222,$AC$5,'DANE SUROWE'!$C$5:$C$222,AD$6,'DANE SUROWE'!$L$5:$L$222,$A38)</f>
        <v>0</v>
      </c>
      <c r="AE38" s="36">
        <f>SUMIFS('DANE SUROWE'!$O$5:$O$222,'DANE SUROWE'!$A$5:$A$222,$AE$5,'DANE SUROWE'!$C$5:$C$222,AE$6,'DANE SUROWE'!$L$5:$L$222,$A38)</f>
        <v>0</v>
      </c>
      <c r="AF38" s="36">
        <f>SUMIFS('DANE SUROWE'!$O$5:$O$222,'DANE SUROWE'!$A$5:$A$222,$AE$5,'DANE SUROWE'!$C$5:$C$222,AF$6,'DANE SUROWE'!$L$5:$L$222,$A38)</f>
        <v>0</v>
      </c>
      <c r="AG38" s="36">
        <f t="shared" si="0"/>
        <v>1110</v>
      </c>
      <c r="AH38" s="36">
        <f t="shared" si="1"/>
        <v>4915</v>
      </c>
    </row>
    <row r="39" spans="1:34">
      <c r="A39" s="34" t="s">
        <v>230</v>
      </c>
      <c r="B39" s="36">
        <f>SUMIFS('DANE SUROWE'!$O$5:$O$222,'DANE SUROWE'!$A$5:$A$222,$B$5,'DANE SUROWE'!$C$5:$C$222,B$6,'DANE SUROWE'!$L$5:$L$222,$A39)</f>
        <v>0</v>
      </c>
      <c r="C39" s="36">
        <f>SUMIFS('DANE SUROWE'!$O$5:$O$222,'DANE SUROWE'!$A$5:$A$222,$B$5,'DANE SUROWE'!$C$5:$C$222,C$6,'DANE SUROWE'!$L$5:$L$222,$A39)</f>
        <v>0</v>
      </c>
      <c r="D39" s="36">
        <f>SUMIFS('DANE SUROWE'!$O$5:$O$222,'DANE SUROWE'!$A$5:$A$222,$B$5,'DANE SUROWE'!$C$5:$C$222,D$6,'DANE SUROWE'!$L$5:$L$222,$A39)</f>
        <v>0</v>
      </c>
      <c r="E39" s="36">
        <f>SUMIFS('DANE SUROWE'!$O$5:$O$222,'DANE SUROWE'!$A$5:$A$222,$E$5,'DANE SUROWE'!$C$5:$C$222,E$6,'DANE SUROWE'!$L$5:$L$222,$A39)</f>
        <v>191</v>
      </c>
      <c r="F39" s="36">
        <f>SUMIFS('DANE SUROWE'!$O$5:$O$222,'DANE SUROWE'!$A$5:$A$222,$E$5,'DANE SUROWE'!$C$5:$C$222,F$6,'DANE SUROWE'!$L$5:$L$222,$A39)</f>
        <v>0</v>
      </c>
      <c r="G39" s="36">
        <f>SUMIFS('DANE SUROWE'!$O$5:$O$222,'DANE SUROWE'!$A$5:$A$222,$G$5,'DANE SUROWE'!$C$5:$C$222,G$6,'DANE SUROWE'!$L$5:$L$222,$A39)</f>
        <v>0</v>
      </c>
      <c r="H39" s="36">
        <f>SUMIFS('DANE SUROWE'!$O$5:$O$222,'DANE SUROWE'!$A$5:$A$222,$G$5,'DANE SUROWE'!$C$5:$C$222,H$6,'DANE SUROWE'!$L$5:$L$222,$A39)</f>
        <v>0</v>
      </c>
      <c r="I39" s="36">
        <f>SUMIFS('DANE SUROWE'!$O$5:$O$222,'DANE SUROWE'!$A$5:$A$222,$G$5,'DANE SUROWE'!$C$5:$C$222,I$6,'DANE SUROWE'!$L$5:$L$222,$A39)</f>
        <v>234</v>
      </c>
      <c r="J39" s="36">
        <f>SUMIFS('DANE SUROWE'!$O$5:$O$222,'DANE SUROWE'!$A$5:$A$222,$J$5,'DANE SUROWE'!$C$5:$C$222,J$6,'DANE SUROWE'!$L$5:$L$222,$A39)</f>
        <v>0</v>
      </c>
      <c r="K39" s="36">
        <f>SUMIFS('DANE SUROWE'!$O$5:$O$222,'DANE SUROWE'!$A$5:$A$222,$J$5,'DANE SUROWE'!$C$5:$C$222,K$6,'DANE SUROWE'!$L$5:$L$222,$A39)</f>
        <v>0</v>
      </c>
      <c r="L39" s="36">
        <f>SUMIFS('DANE SUROWE'!$O$5:$O$222,'DANE SUROWE'!$A$5:$A$222,$L$5,'DANE SUROWE'!$C$5:$C$222,L$6,'DANE SUROWE'!$L$5:$L$222,$A39)</f>
        <v>328</v>
      </c>
      <c r="M39" s="36">
        <f>SUMIFS('DANE SUROWE'!$O$5:$O$222,'DANE SUROWE'!$A$5:$A$222,$L$5,'DANE SUROWE'!$C$5:$C$222,M$6,'DANE SUROWE'!$L$5:$L$222,$A39)</f>
        <v>33</v>
      </c>
      <c r="N39" s="36">
        <f>SUMIFS('DANE SUROWE'!$O$5:$O$222,'DANE SUROWE'!$A$5:$A$222,$N$5,'DANE SUROWE'!$C$5:$C$222,N$6,'DANE SUROWE'!$L$5:$L$222,$A39)</f>
        <v>177</v>
      </c>
      <c r="O39" s="36">
        <f>SUMIFS('DANE SUROWE'!$O$5:$O$222,'DANE SUROWE'!$A$5:$A$222,$N$5,'DANE SUROWE'!$C$5:$C$222,O$6,'DANE SUROWE'!$L$5:$L$222,$A39)</f>
        <v>0</v>
      </c>
      <c r="P39" s="36">
        <f>SUMIFS('DANE SUROWE'!$O$5:$O$222,'DANE SUROWE'!$A$5:$A$222,$N$5,'DANE SUROWE'!$C$5:$C$222,P$6,'DANE SUROWE'!$L$5:$L$222,$A39)</f>
        <v>0</v>
      </c>
      <c r="Q39" s="36">
        <f>SUMIFS('DANE SUROWE'!$O$5:$O$222,'DANE SUROWE'!$A$5:$A$222,$Q$5,'DANE SUROWE'!$C$5:$C$222,Q$6,'DANE SUROWE'!$L$5:$L$222,$A39)</f>
        <v>0</v>
      </c>
      <c r="R39" s="36">
        <f>SUMIFS('DANE SUROWE'!$O$5:$O$222,'DANE SUROWE'!$A$5:$A$222,$Q$5,'DANE SUROWE'!$C$5:$C$222,R$6,'DANE SUROWE'!$L$5:$L$222,$A39)</f>
        <v>0</v>
      </c>
      <c r="S39" s="36">
        <f>SUMIFS('DANE SUROWE'!$O$5:$O$222,'DANE SUROWE'!$A$5:$A$222,$Q$5,'DANE SUROWE'!$C$5:$C$222,S$6,'DANE SUROWE'!$L$5:$L$222,$A39)</f>
        <v>0</v>
      </c>
      <c r="T39" s="36">
        <f>SUMIFS('DANE SUROWE'!$O$5:$O$222,'DANE SUROWE'!$A$5:$A$222,$Q$5,'DANE SUROWE'!$C$5:$C$222,T$6,'DANE SUROWE'!$L$5:$L$222,$A39)</f>
        <v>238</v>
      </c>
      <c r="U39" s="36">
        <f>SUMIFS('DANE SUROWE'!$O$5:$O$222,'DANE SUROWE'!$A$5:$A$222,$Q$5,'DANE SUROWE'!$C$5:$C$222,U$6,'DANE SUROWE'!$L$5:$L$222,$A39)</f>
        <v>0</v>
      </c>
      <c r="V39" s="36">
        <f>SUMIFS('DANE SUROWE'!$O$5:$O$222,'DANE SUROWE'!$A$5:$A$222,$V$5,'DANE SUROWE'!$C$5:$C$222,V$6,'DANE SUROWE'!$L$5:$L$222,$A39)</f>
        <v>0</v>
      </c>
      <c r="W39" s="36">
        <f>SUMIFS('DANE SUROWE'!$O$5:$O$222,'DANE SUROWE'!$A$5:$A$222,$V$5,'DANE SUROWE'!$C$5:$C$222,W$6,'DANE SUROWE'!$L$5:$L$222,$A39)</f>
        <v>114</v>
      </c>
      <c r="X39" s="36">
        <f>SUMIFS('DANE SUROWE'!$O$5:$O$222,'DANE SUROWE'!$A$5:$A$222,$V$5,'DANE SUROWE'!$C$5:$C$222,X$6,'DANE SUROWE'!$L$5:$L$222,$A39)</f>
        <v>0</v>
      </c>
      <c r="Y39" s="36">
        <f>SUMIFS('DANE SUROWE'!$O$5:$O$222,'DANE SUROWE'!$A$5:$A$222,$V$5,'DANE SUROWE'!$C$5:$C$222,Y$6,'DANE SUROWE'!$L$5:$L$222,$A39)</f>
        <v>0</v>
      </c>
      <c r="Z39" s="36">
        <f>SUMIFS('DANE SUROWE'!$O$5:$O$222,'DANE SUROWE'!$A$5:$A$222,$V$5,'DANE SUROWE'!$C$5:$C$222,Z$6,'DANE SUROWE'!$L$5:$L$222,$A39)</f>
        <v>0</v>
      </c>
      <c r="AA39" s="36">
        <f>SUMIFS('DANE SUROWE'!$O$5:$O$222,'DANE SUROWE'!$A$5:$A$222,$AA$5,'DANE SUROWE'!$C$5:$C$222,AA$6,'DANE SUROWE'!$L$5:$L$222,$A39)</f>
        <v>0</v>
      </c>
      <c r="AB39" s="36">
        <f>SUMIFS('DANE SUROWE'!$O$5:$O$222,'DANE SUROWE'!$A$5:$A$222,$AA$5,'DANE SUROWE'!$C$5:$C$222,AB$6,'DANE SUROWE'!$L$5:$L$222,$A39)</f>
        <v>0</v>
      </c>
      <c r="AC39" s="36">
        <f>SUMIFS('DANE SUROWE'!$O$5:$O$222,'DANE SUROWE'!$A$5:$A$222,$AC$5,'DANE SUROWE'!$C$5:$C$222,AC$6,'DANE SUROWE'!$L$5:$L$222,$A39)</f>
        <v>217</v>
      </c>
      <c r="AD39" s="36">
        <f>SUMIFS('DANE SUROWE'!$O$5:$O$222,'DANE SUROWE'!$A$5:$A$222,$AC$5,'DANE SUROWE'!$C$5:$C$222,AD$6,'DANE SUROWE'!$L$5:$L$222,$A39)</f>
        <v>21</v>
      </c>
      <c r="AE39" s="36">
        <f>SUMIFS('DANE SUROWE'!$O$5:$O$222,'DANE SUROWE'!$A$5:$A$222,$AE$5,'DANE SUROWE'!$C$5:$C$222,AE$6,'DANE SUROWE'!$L$5:$L$222,$A39)</f>
        <v>0</v>
      </c>
      <c r="AF39" s="36">
        <f>SUMIFS('DANE SUROWE'!$O$5:$O$222,'DANE SUROWE'!$A$5:$A$222,$AE$5,'DANE SUROWE'!$C$5:$C$222,AF$6,'DANE SUROWE'!$L$5:$L$222,$A39)</f>
        <v>0</v>
      </c>
      <c r="AG39" s="36">
        <f t="shared" ref="AG39:AG70" si="2">SUM(B39:AF39)</f>
        <v>1553</v>
      </c>
      <c r="AH39" s="36">
        <f t="shared" ref="AH39:AH70" si="3">SUM(AG39:AG42)</f>
        <v>4120</v>
      </c>
    </row>
    <row r="40" spans="1:34">
      <c r="A40" s="34" t="s">
        <v>231</v>
      </c>
      <c r="B40" s="36">
        <f>SUMIFS('DANE SUROWE'!$O$5:$O$222,'DANE SUROWE'!$A$5:$A$222,$B$5,'DANE SUROWE'!$C$5:$C$222,B$6,'DANE SUROWE'!$L$5:$L$222,$A40)</f>
        <v>0</v>
      </c>
      <c r="C40" s="36">
        <f>SUMIFS('DANE SUROWE'!$O$5:$O$222,'DANE SUROWE'!$A$5:$A$222,$B$5,'DANE SUROWE'!$C$5:$C$222,C$6,'DANE SUROWE'!$L$5:$L$222,$A40)</f>
        <v>0</v>
      </c>
      <c r="D40" s="36">
        <f>SUMIFS('DANE SUROWE'!$O$5:$O$222,'DANE SUROWE'!$A$5:$A$222,$B$5,'DANE SUROWE'!$C$5:$C$222,D$6,'DANE SUROWE'!$L$5:$L$222,$A40)</f>
        <v>0</v>
      </c>
      <c r="E40" s="36">
        <f>SUMIFS('DANE SUROWE'!$O$5:$O$222,'DANE SUROWE'!$A$5:$A$222,$E$5,'DANE SUROWE'!$C$5:$C$222,E$6,'DANE SUROWE'!$L$5:$L$222,$A40)</f>
        <v>0</v>
      </c>
      <c r="F40" s="36">
        <f>SUMIFS('DANE SUROWE'!$O$5:$O$222,'DANE SUROWE'!$A$5:$A$222,$E$5,'DANE SUROWE'!$C$5:$C$222,F$6,'DANE SUROWE'!$L$5:$L$222,$A40)</f>
        <v>16</v>
      </c>
      <c r="G40" s="36">
        <f>SUMIFS('DANE SUROWE'!$O$5:$O$222,'DANE SUROWE'!$A$5:$A$222,$G$5,'DANE SUROWE'!$C$5:$C$222,G$6,'DANE SUROWE'!$L$5:$L$222,$A40)</f>
        <v>117</v>
      </c>
      <c r="H40" s="36">
        <f>SUMIFS('DANE SUROWE'!$O$5:$O$222,'DANE SUROWE'!$A$5:$A$222,$G$5,'DANE SUROWE'!$C$5:$C$222,H$6,'DANE SUROWE'!$L$5:$L$222,$A40)</f>
        <v>49</v>
      </c>
      <c r="I40" s="36">
        <f>SUMIFS('DANE SUROWE'!$O$5:$O$222,'DANE SUROWE'!$A$5:$A$222,$G$5,'DANE SUROWE'!$C$5:$C$222,I$6,'DANE SUROWE'!$L$5:$L$222,$A40)</f>
        <v>0</v>
      </c>
      <c r="J40" s="36">
        <f>SUMIFS('DANE SUROWE'!$O$5:$O$222,'DANE SUROWE'!$A$5:$A$222,$J$5,'DANE SUROWE'!$C$5:$C$222,J$6,'DANE SUROWE'!$L$5:$L$222,$A40)</f>
        <v>259</v>
      </c>
      <c r="K40" s="36">
        <f>SUMIFS('DANE SUROWE'!$O$5:$O$222,'DANE SUROWE'!$A$5:$A$222,$J$5,'DANE SUROWE'!$C$5:$C$222,K$6,'DANE SUROWE'!$L$5:$L$222,$A40)</f>
        <v>0</v>
      </c>
      <c r="L40" s="36">
        <f>SUMIFS('DANE SUROWE'!$O$5:$O$222,'DANE SUROWE'!$A$5:$A$222,$L$5,'DANE SUROWE'!$C$5:$C$222,L$6,'DANE SUROWE'!$L$5:$L$222,$A40)</f>
        <v>0</v>
      </c>
      <c r="M40" s="36">
        <f>SUMIFS('DANE SUROWE'!$O$5:$O$222,'DANE SUROWE'!$A$5:$A$222,$L$5,'DANE SUROWE'!$C$5:$C$222,M$6,'DANE SUROWE'!$L$5:$L$222,$A40)</f>
        <v>0</v>
      </c>
      <c r="N40" s="36">
        <f>SUMIFS('DANE SUROWE'!$O$5:$O$222,'DANE SUROWE'!$A$5:$A$222,$N$5,'DANE SUROWE'!$C$5:$C$222,N$6,'DANE SUROWE'!$L$5:$L$222,$A40)</f>
        <v>0</v>
      </c>
      <c r="O40" s="36">
        <f>SUMIFS('DANE SUROWE'!$O$5:$O$222,'DANE SUROWE'!$A$5:$A$222,$N$5,'DANE SUROWE'!$C$5:$C$222,O$6,'DANE SUROWE'!$L$5:$L$222,$A40)</f>
        <v>165</v>
      </c>
      <c r="P40" s="36">
        <f>SUMIFS('DANE SUROWE'!$O$5:$O$222,'DANE SUROWE'!$A$5:$A$222,$N$5,'DANE SUROWE'!$C$5:$C$222,P$6,'DANE SUROWE'!$L$5:$L$222,$A40)</f>
        <v>0</v>
      </c>
      <c r="Q40" s="36">
        <f>SUMIFS('DANE SUROWE'!$O$5:$O$222,'DANE SUROWE'!$A$5:$A$222,$Q$5,'DANE SUROWE'!$C$5:$C$222,Q$6,'DANE SUROWE'!$L$5:$L$222,$A40)</f>
        <v>364</v>
      </c>
      <c r="R40" s="36">
        <f>SUMIFS('DANE SUROWE'!$O$5:$O$222,'DANE SUROWE'!$A$5:$A$222,$Q$5,'DANE SUROWE'!$C$5:$C$222,R$6,'DANE SUROWE'!$L$5:$L$222,$A40)</f>
        <v>23</v>
      </c>
      <c r="S40" s="36">
        <f>SUMIFS('DANE SUROWE'!$O$5:$O$222,'DANE SUROWE'!$A$5:$A$222,$Q$5,'DANE SUROWE'!$C$5:$C$222,S$6,'DANE SUROWE'!$L$5:$L$222,$A40)</f>
        <v>0</v>
      </c>
      <c r="T40" s="36">
        <f>SUMIFS('DANE SUROWE'!$O$5:$O$222,'DANE SUROWE'!$A$5:$A$222,$Q$5,'DANE SUROWE'!$C$5:$C$222,T$6,'DANE SUROWE'!$L$5:$L$222,$A40)</f>
        <v>0</v>
      </c>
      <c r="U40" s="36">
        <f>SUMIFS('DANE SUROWE'!$O$5:$O$222,'DANE SUROWE'!$A$5:$A$222,$Q$5,'DANE SUROWE'!$C$5:$C$222,U$6,'DANE SUROWE'!$L$5:$L$222,$A40)</f>
        <v>0</v>
      </c>
      <c r="V40" s="36">
        <f>SUMIFS('DANE SUROWE'!$O$5:$O$222,'DANE SUROWE'!$A$5:$A$222,$V$5,'DANE SUROWE'!$C$5:$C$222,V$6,'DANE SUROWE'!$L$5:$L$222,$A40)</f>
        <v>303</v>
      </c>
      <c r="W40" s="36">
        <f>SUMIFS('DANE SUROWE'!$O$5:$O$222,'DANE SUROWE'!$A$5:$A$222,$V$5,'DANE SUROWE'!$C$5:$C$222,W$6,'DANE SUROWE'!$L$5:$L$222,$A40)</f>
        <v>0</v>
      </c>
      <c r="X40" s="36">
        <f>SUMIFS('DANE SUROWE'!$O$5:$O$222,'DANE SUROWE'!$A$5:$A$222,$V$5,'DANE SUROWE'!$C$5:$C$222,X$6,'DANE SUROWE'!$L$5:$L$222,$A40)</f>
        <v>0</v>
      </c>
      <c r="Y40" s="36">
        <f>SUMIFS('DANE SUROWE'!$O$5:$O$222,'DANE SUROWE'!$A$5:$A$222,$V$5,'DANE SUROWE'!$C$5:$C$222,Y$6,'DANE SUROWE'!$L$5:$L$222,$A40)</f>
        <v>0</v>
      </c>
      <c r="Z40" s="36">
        <f>SUMIFS('DANE SUROWE'!$O$5:$O$222,'DANE SUROWE'!$A$5:$A$222,$V$5,'DANE SUROWE'!$C$5:$C$222,Z$6,'DANE SUROWE'!$L$5:$L$222,$A40)</f>
        <v>0</v>
      </c>
      <c r="AA40" s="36">
        <f>SUMIFS('DANE SUROWE'!$O$5:$O$222,'DANE SUROWE'!$A$5:$A$222,$AA$5,'DANE SUROWE'!$C$5:$C$222,AA$6,'DANE SUROWE'!$L$5:$L$222,$A40)</f>
        <v>121</v>
      </c>
      <c r="AB40" s="36">
        <f>SUMIFS('DANE SUROWE'!$O$5:$O$222,'DANE SUROWE'!$A$5:$A$222,$AA$5,'DANE SUROWE'!$C$5:$C$222,AB$6,'DANE SUROWE'!$L$5:$L$222,$A40)</f>
        <v>54</v>
      </c>
      <c r="AC40" s="36">
        <f>SUMIFS('DANE SUROWE'!$O$5:$O$222,'DANE SUROWE'!$A$5:$A$222,$AC$5,'DANE SUROWE'!$C$5:$C$222,AC$6,'DANE SUROWE'!$L$5:$L$222,$A40)</f>
        <v>0</v>
      </c>
      <c r="AD40" s="36">
        <f>SUMIFS('DANE SUROWE'!$O$5:$O$222,'DANE SUROWE'!$A$5:$A$222,$AC$5,'DANE SUROWE'!$C$5:$C$222,AD$6,'DANE SUROWE'!$L$5:$L$222,$A40)</f>
        <v>0</v>
      </c>
      <c r="AE40" s="36">
        <f>SUMIFS('DANE SUROWE'!$O$5:$O$222,'DANE SUROWE'!$A$5:$A$222,$AE$5,'DANE SUROWE'!$C$5:$C$222,AE$6,'DANE SUROWE'!$L$5:$L$222,$A40)</f>
        <v>0</v>
      </c>
      <c r="AF40" s="36">
        <f>SUMIFS('DANE SUROWE'!$O$5:$O$222,'DANE SUROWE'!$A$5:$A$222,$AE$5,'DANE SUROWE'!$C$5:$C$222,AF$6,'DANE SUROWE'!$L$5:$L$222,$A40)</f>
        <v>0</v>
      </c>
      <c r="AG40" s="36">
        <f t="shared" si="2"/>
        <v>1471</v>
      </c>
      <c r="AH40" s="36">
        <f t="shared" si="3"/>
        <v>2854</v>
      </c>
    </row>
    <row r="41" spans="1:34">
      <c r="A41" s="34" t="s">
        <v>232</v>
      </c>
      <c r="B41" s="36">
        <f>SUMIFS('DANE SUROWE'!$O$5:$O$222,'DANE SUROWE'!$A$5:$A$222,$B$5,'DANE SUROWE'!$C$5:$C$222,B$6,'DANE SUROWE'!$L$5:$L$222,$A41)</f>
        <v>0</v>
      </c>
      <c r="C41" s="36">
        <f>SUMIFS('DANE SUROWE'!$O$5:$O$222,'DANE SUROWE'!$A$5:$A$222,$B$5,'DANE SUROWE'!$C$5:$C$222,C$6,'DANE SUROWE'!$L$5:$L$222,$A41)</f>
        <v>31</v>
      </c>
      <c r="D41" s="36">
        <f>SUMIFS('DANE SUROWE'!$O$5:$O$222,'DANE SUROWE'!$A$5:$A$222,$B$5,'DANE SUROWE'!$C$5:$C$222,D$6,'DANE SUROWE'!$L$5:$L$222,$A41)</f>
        <v>295</v>
      </c>
      <c r="E41" s="36">
        <f>SUMIFS('DANE SUROWE'!$O$5:$O$222,'DANE SUROWE'!$A$5:$A$222,$E$5,'DANE SUROWE'!$C$5:$C$222,E$6,'DANE SUROWE'!$L$5:$L$222,$A41)</f>
        <v>0</v>
      </c>
      <c r="F41" s="36">
        <f>SUMIFS('DANE SUROWE'!$O$5:$O$222,'DANE SUROWE'!$A$5:$A$222,$E$5,'DANE SUROWE'!$C$5:$C$222,F$6,'DANE SUROWE'!$L$5:$L$222,$A41)</f>
        <v>0</v>
      </c>
      <c r="G41" s="36">
        <f>SUMIFS('DANE SUROWE'!$O$5:$O$222,'DANE SUROWE'!$A$5:$A$222,$G$5,'DANE SUROWE'!$C$5:$C$222,G$6,'DANE SUROWE'!$L$5:$L$222,$A41)</f>
        <v>125</v>
      </c>
      <c r="H41" s="36">
        <f>SUMIFS('DANE SUROWE'!$O$5:$O$222,'DANE SUROWE'!$A$5:$A$222,$G$5,'DANE SUROWE'!$C$5:$C$222,H$6,'DANE SUROWE'!$L$5:$L$222,$A41)</f>
        <v>0</v>
      </c>
      <c r="I41" s="36">
        <f>SUMIFS('DANE SUROWE'!$O$5:$O$222,'DANE SUROWE'!$A$5:$A$222,$G$5,'DANE SUROWE'!$C$5:$C$222,I$6,'DANE SUROWE'!$L$5:$L$222,$A41)</f>
        <v>0</v>
      </c>
      <c r="J41" s="36">
        <f>SUMIFS('DANE SUROWE'!$O$5:$O$222,'DANE SUROWE'!$A$5:$A$222,$J$5,'DANE SUROWE'!$C$5:$C$222,J$6,'DANE SUROWE'!$L$5:$L$222,$A41)</f>
        <v>0</v>
      </c>
      <c r="K41" s="36">
        <f>SUMIFS('DANE SUROWE'!$O$5:$O$222,'DANE SUROWE'!$A$5:$A$222,$J$5,'DANE SUROWE'!$C$5:$C$222,K$6,'DANE SUROWE'!$L$5:$L$222,$A41)</f>
        <v>51</v>
      </c>
      <c r="L41" s="36">
        <f>SUMIFS('DANE SUROWE'!$O$5:$O$222,'DANE SUROWE'!$A$5:$A$222,$L$5,'DANE SUROWE'!$C$5:$C$222,L$6,'DANE SUROWE'!$L$5:$L$222,$A41)</f>
        <v>0</v>
      </c>
      <c r="M41" s="36">
        <f>SUMIFS('DANE SUROWE'!$O$5:$O$222,'DANE SUROWE'!$A$5:$A$222,$L$5,'DANE SUROWE'!$C$5:$C$222,M$6,'DANE SUROWE'!$L$5:$L$222,$A41)</f>
        <v>0</v>
      </c>
      <c r="N41" s="36">
        <f>SUMIFS('DANE SUROWE'!$O$5:$O$222,'DANE SUROWE'!$A$5:$A$222,$N$5,'DANE SUROWE'!$C$5:$C$222,N$6,'DANE SUROWE'!$L$5:$L$222,$A41)</f>
        <v>112</v>
      </c>
      <c r="O41" s="36">
        <f>SUMIFS('DANE SUROWE'!$O$5:$O$222,'DANE SUROWE'!$A$5:$A$222,$N$5,'DANE SUROWE'!$C$5:$C$222,O$6,'DANE SUROWE'!$L$5:$L$222,$A41)</f>
        <v>0</v>
      </c>
      <c r="P41" s="36">
        <f>SUMIFS('DANE SUROWE'!$O$5:$O$222,'DANE SUROWE'!$A$5:$A$222,$N$5,'DANE SUROWE'!$C$5:$C$222,P$6,'DANE SUROWE'!$L$5:$L$222,$A41)</f>
        <v>0</v>
      </c>
      <c r="Q41" s="36">
        <f>SUMIFS('DANE SUROWE'!$O$5:$O$222,'DANE SUROWE'!$A$5:$A$222,$Q$5,'DANE SUROWE'!$C$5:$C$222,Q$6,'DANE SUROWE'!$L$5:$L$222,$A41)</f>
        <v>0</v>
      </c>
      <c r="R41" s="36">
        <f>SUMIFS('DANE SUROWE'!$O$5:$O$222,'DANE SUROWE'!$A$5:$A$222,$Q$5,'DANE SUROWE'!$C$5:$C$222,R$6,'DANE SUROWE'!$L$5:$L$222,$A41)</f>
        <v>0</v>
      </c>
      <c r="S41" s="36">
        <f>SUMIFS('DANE SUROWE'!$O$5:$O$222,'DANE SUROWE'!$A$5:$A$222,$Q$5,'DANE SUROWE'!$C$5:$C$222,S$6,'DANE SUROWE'!$L$5:$L$222,$A41)</f>
        <v>0</v>
      </c>
      <c r="T41" s="36">
        <f>SUMIFS('DANE SUROWE'!$O$5:$O$222,'DANE SUROWE'!$A$5:$A$222,$Q$5,'DANE SUROWE'!$C$5:$C$222,T$6,'DANE SUROWE'!$L$5:$L$222,$A41)</f>
        <v>0</v>
      </c>
      <c r="U41" s="36">
        <f>SUMIFS('DANE SUROWE'!$O$5:$O$222,'DANE SUROWE'!$A$5:$A$222,$Q$5,'DANE SUROWE'!$C$5:$C$222,U$6,'DANE SUROWE'!$L$5:$L$222,$A41)</f>
        <v>0</v>
      </c>
      <c r="V41" s="36">
        <f>SUMIFS('DANE SUROWE'!$O$5:$O$222,'DANE SUROWE'!$A$5:$A$222,$V$5,'DANE SUROWE'!$C$5:$C$222,V$6,'DANE SUROWE'!$L$5:$L$222,$A41)</f>
        <v>0</v>
      </c>
      <c r="W41" s="36">
        <f>SUMIFS('DANE SUROWE'!$O$5:$O$222,'DANE SUROWE'!$A$5:$A$222,$V$5,'DANE SUROWE'!$C$5:$C$222,W$6,'DANE SUROWE'!$L$5:$L$222,$A41)</f>
        <v>0</v>
      </c>
      <c r="X41" s="36">
        <f>SUMIFS('DANE SUROWE'!$O$5:$O$222,'DANE SUROWE'!$A$5:$A$222,$V$5,'DANE SUROWE'!$C$5:$C$222,X$6,'DANE SUROWE'!$L$5:$L$222,$A41)</f>
        <v>0</v>
      </c>
      <c r="Y41" s="36">
        <f>SUMIFS('DANE SUROWE'!$O$5:$O$222,'DANE SUROWE'!$A$5:$A$222,$V$5,'DANE SUROWE'!$C$5:$C$222,Y$6,'DANE SUROWE'!$L$5:$L$222,$A41)</f>
        <v>0</v>
      </c>
      <c r="Z41" s="36">
        <f>SUMIFS('DANE SUROWE'!$O$5:$O$222,'DANE SUROWE'!$A$5:$A$222,$V$5,'DANE SUROWE'!$C$5:$C$222,Z$6,'DANE SUROWE'!$L$5:$L$222,$A41)</f>
        <v>0</v>
      </c>
      <c r="AA41" s="36">
        <f>SUMIFS('DANE SUROWE'!$O$5:$O$222,'DANE SUROWE'!$A$5:$A$222,$AA$5,'DANE SUROWE'!$C$5:$C$222,AA$6,'DANE SUROWE'!$L$5:$L$222,$A41)</f>
        <v>0</v>
      </c>
      <c r="AB41" s="36">
        <f>SUMIFS('DANE SUROWE'!$O$5:$O$222,'DANE SUROWE'!$A$5:$A$222,$AA$5,'DANE SUROWE'!$C$5:$C$222,AB$6,'DANE SUROWE'!$L$5:$L$222,$A41)</f>
        <v>0</v>
      </c>
      <c r="AC41" s="36">
        <f>SUMIFS('DANE SUROWE'!$O$5:$O$222,'DANE SUROWE'!$A$5:$A$222,$AC$5,'DANE SUROWE'!$C$5:$C$222,AC$6,'DANE SUROWE'!$L$5:$L$222,$A41)</f>
        <v>0</v>
      </c>
      <c r="AD41" s="36">
        <f>SUMIFS('DANE SUROWE'!$O$5:$O$222,'DANE SUROWE'!$A$5:$A$222,$AC$5,'DANE SUROWE'!$C$5:$C$222,AD$6,'DANE SUROWE'!$L$5:$L$222,$A41)</f>
        <v>0</v>
      </c>
      <c r="AE41" s="36">
        <f>SUMIFS('DANE SUROWE'!$O$5:$O$222,'DANE SUROWE'!$A$5:$A$222,$AE$5,'DANE SUROWE'!$C$5:$C$222,AE$6,'DANE SUROWE'!$L$5:$L$222,$A41)</f>
        <v>155</v>
      </c>
      <c r="AF41" s="36">
        <f>SUMIFS('DANE SUROWE'!$O$5:$O$222,'DANE SUROWE'!$A$5:$A$222,$AE$5,'DANE SUROWE'!$C$5:$C$222,AF$6,'DANE SUROWE'!$L$5:$L$222,$A41)</f>
        <v>12</v>
      </c>
      <c r="AG41" s="36">
        <f t="shared" si="2"/>
        <v>781</v>
      </c>
      <c r="AH41" s="36">
        <f t="shared" si="3"/>
        <v>1383</v>
      </c>
    </row>
    <row r="42" spans="1:34">
      <c r="A42" s="34" t="s">
        <v>233</v>
      </c>
      <c r="B42" s="36">
        <f>SUMIFS('DANE SUROWE'!$O$5:$O$222,'DANE SUROWE'!$A$5:$A$222,$B$5,'DANE SUROWE'!$C$5:$C$222,B$6,'DANE SUROWE'!$L$5:$L$222,$A42)</f>
        <v>0</v>
      </c>
      <c r="C42" s="36">
        <f>SUMIFS('DANE SUROWE'!$O$5:$O$222,'DANE SUROWE'!$A$5:$A$222,$B$5,'DANE SUROWE'!$C$5:$C$222,C$6,'DANE SUROWE'!$L$5:$L$222,$A42)</f>
        <v>0</v>
      </c>
      <c r="D42" s="36">
        <f>SUMIFS('DANE SUROWE'!$O$5:$O$222,'DANE SUROWE'!$A$5:$A$222,$B$5,'DANE SUROWE'!$C$5:$C$222,D$6,'DANE SUROWE'!$L$5:$L$222,$A42)</f>
        <v>0</v>
      </c>
      <c r="E42" s="36">
        <f>SUMIFS('DANE SUROWE'!$O$5:$O$222,'DANE SUROWE'!$A$5:$A$222,$E$5,'DANE SUROWE'!$C$5:$C$222,E$6,'DANE SUROWE'!$L$5:$L$222,$A42)</f>
        <v>0</v>
      </c>
      <c r="F42" s="36">
        <f>SUMIFS('DANE SUROWE'!$O$5:$O$222,'DANE SUROWE'!$A$5:$A$222,$E$5,'DANE SUROWE'!$C$5:$C$222,F$6,'DANE SUROWE'!$L$5:$L$222,$A42)</f>
        <v>0</v>
      </c>
      <c r="G42" s="36">
        <f>SUMIFS('DANE SUROWE'!$O$5:$O$222,'DANE SUROWE'!$A$5:$A$222,$G$5,'DANE SUROWE'!$C$5:$C$222,G$6,'DANE SUROWE'!$L$5:$L$222,$A42)</f>
        <v>104</v>
      </c>
      <c r="H42" s="36">
        <f>SUMIFS('DANE SUROWE'!$O$5:$O$222,'DANE SUROWE'!$A$5:$A$222,$G$5,'DANE SUROWE'!$C$5:$C$222,H$6,'DANE SUROWE'!$L$5:$L$222,$A42)</f>
        <v>0</v>
      </c>
      <c r="I42" s="36">
        <f>SUMIFS('DANE SUROWE'!$O$5:$O$222,'DANE SUROWE'!$A$5:$A$222,$G$5,'DANE SUROWE'!$C$5:$C$222,I$6,'DANE SUROWE'!$L$5:$L$222,$A42)</f>
        <v>0</v>
      </c>
      <c r="J42" s="36">
        <f>SUMIFS('DANE SUROWE'!$O$5:$O$222,'DANE SUROWE'!$A$5:$A$222,$J$5,'DANE SUROWE'!$C$5:$C$222,J$6,'DANE SUROWE'!$L$5:$L$222,$A42)</f>
        <v>0</v>
      </c>
      <c r="K42" s="36">
        <f>SUMIFS('DANE SUROWE'!$O$5:$O$222,'DANE SUROWE'!$A$5:$A$222,$J$5,'DANE SUROWE'!$C$5:$C$222,K$6,'DANE SUROWE'!$L$5:$L$222,$A42)</f>
        <v>0</v>
      </c>
      <c r="L42" s="36">
        <f>SUMIFS('DANE SUROWE'!$O$5:$O$222,'DANE SUROWE'!$A$5:$A$222,$L$5,'DANE SUROWE'!$C$5:$C$222,L$6,'DANE SUROWE'!$L$5:$L$222,$A42)</f>
        <v>0</v>
      </c>
      <c r="M42" s="36">
        <f>SUMIFS('DANE SUROWE'!$O$5:$O$222,'DANE SUROWE'!$A$5:$A$222,$L$5,'DANE SUROWE'!$C$5:$C$222,M$6,'DANE SUROWE'!$L$5:$L$222,$A42)</f>
        <v>0</v>
      </c>
      <c r="N42" s="36">
        <f>SUMIFS('DANE SUROWE'!$O$5:$O$222,'DANE SUROWE'!$A$5:$A$222,$N$5,'DANE SUROWE'!$C$5:$C$222,N$6,'DANE SUROWE'!$L$5:$L$222,$A42)</f>
        <v>0</v>
      </c>
      <c r="O42" s="36">
        <f>SUMIFS('DANE SUROWE'!$O$5:$O$222,'DANE SUROWE'!$A$5:$A$222,$N$5,'DANE SUROWE'!$C$5:$C$222,O$6,'DANE SUROWE'!$L$5:$L$222,$A42)</f>
        <v>0</v>
      </c>
      <c r="P42" s="36">
        <f>SUMIFS('DANE SUROWE'!$O$5:$O$222,'DANE SUROWE'!$A$5:$A$222,$N$5,'DANE SUROWE'!$C$5:$C$222,P$6,'DANE SUROWE'!$L$5:$L$222,$A42)</f>
        <v>0</v>
      </c>
      <c r="Q42" s="36">
        <f>SUMIFS('DANE SUROWE'!$O$5:$O$222,'DANE SUROWE'!$A$5:$A$222,$Q$5,'DANE SUROWE'!$C$5:$C$222,Q$6,'DANE SUROWE'!$L$5:$L$222,$A42)</f>
        <v>0</v>
      </c>
      <c r="R42" s="36">
        <f>SUMIFS('DANE SUROWE'!$O$5:$O$222,'DANE SUROWE'!$A$5:$A$222,$Q$5,'DANE SUROWE'!$C$5:$C$222,R$6,'DANE SUROWE'!$L$5:$L$222,$A42)</f>
        <v>0</v>
      </c>
      <c r="S42" s="36">
        <f>SUMIFS('DANE SUROWE'!$O$5:$O$222,'DANE SUROWE'!$A$5:$A$222,$Q$5,'DANE SUROWE'!$C$5:$C$222,S$6,'DANE SUROWE'!$L$5:$L$222,$A42)</f>
        <v>0</v>
      </c>
      <c r="T42" s="36">
        <f>SUMIFS('DANE SUROWE'!$O$5:$O$222,'DANE SUROWE'!$A$5:$A$222,$Q$5,'DANE SUROWE'!$C$5:$C$222,T$6,'DANE SUROWE'!$L$5:$L$222,$A42)</f>
        <v>0</v>
      </c>
      <c r="U42" s="36">
        <f>SUMIFS('DANE SUROWE'!$O$5:$O$222,'DANE SUROWE'!$A$5:$A$222,$Q$5,'DANE SUROWE'!$C$5:$C$222,U$6,'DANE SUROWE'!$L$5:$L$222,$A42)</f>
        <v>0</v>
      </c>
      <c r="V42" s="36">
        <f>SUMIFS('DANE SUROWE'!$O$5:$O$222,'DANE SUROWE'!$A$5:$A$222,$V$5,'DANE SUROWE'!$C$5:$C$222,V$6,'DANE SUROWE'!$L$5:$L$222,$A42)</f>
        <v>211</v>
      </c>
      <c r="W42" s="36">
        <f>SUMIFS('DANE SUROWE'!$O$5:$O$222,'DANE SUROWE'!$A$5:$A$222,$V$5,'DANE SUROWE'!$C$5:$C$222,W$6,'DANE SUROWE'!$L$5:$L$222,$A42)</f>
        <v>0</v>
      </c>
      <c r="X42" s="36">
        <f>SUMIFS('DANE SUROWE'!$O$5:$O$222,'DANE SUROWE'!$A$5:$A$222,$V$5,'DANE SUROWE'!$C$5:$C$222,X$6,'DANE SUROWE'!$L$5:$L$222,$A42)</f>
        <v>0</v>
      </c>
      <c r="Y42" s="36">
        <f>SUMIFS('DANE SUROWE'!$O$5:$O$222,'DANE SUROWE'!$A$5:$A$222,$V$5,'DANE SUROWE'!$C$5:$C$222,Y$6,'DANE SUROWE'!$L$5:$L$222,$A42)</f>
        <v>0</v>
      </c>
      <c r="Z42" s="36">
        <f>SUMIFS('DANE SUROWE'!$O$5:$O$222,'DANE SUROWE'!$A$5:$A$222,$V$5,'DANE SUROWE'!$C$5:$C$222,Z$6,'DANE SUROWE'!$L$5:$L$222,$A42)</f>
        <v>0</v>
      </c>
      <c r="AA42" s="36">
        <f>SUMIFS('DANE SUROWE'!$O$5:$O$222,'DANE SUROWE'!$A$5:$A$222,$AA$5,'DANE SUROWE'!$C$5:$C$222,AA$6,'DANE SUROWE'!$L$5:$L$222,$A42)</f>
        <v>0</v>
      </c>
      <c r="AB42" s="36">
        <f>SUMIFS('DANE SUROWE'!$O$5:$O$222,'DANE SUROWE'!$A$5:$A$222,$AA$5,'DANE SUROWE'!$C$5:$C$222,AB$6,'DANE SUROWE'!$L$5:$L$222,$A42)</f>
        <v>0</v>
      </c>
      <c r="AC42" s="36">
        <f>SUMIFS('DANE SUROWE'!$O$5:$O$222,'DANE SUROWE'!$A$5:$A$222,$AC$5,'DANE SUROWE'!$C$5:$C$222,AC$6,'DANE SUROWE'!$L$5:$L$222,$A42)</f>
        <v>0</v>
      </c>
      <c r="AD42" s="36">
        <f>SUMIFS('DANE SUROWE'!$O$5:$O$222,'DANE SUROWE'!$A$5:$A$222,$AC$5,'DANE SUROWE'!$C$5:$C$222,AD$6,'DANE SUROWE'!$L$5:$L$222,$A42)</f>
        <v>0</v>
      </c>
      <c r="AE42" s="36">
        <f>SUMIFS('DANE SUROWE'!$O$5:$O$222,'DANE SUROWE'!$A$5:$A$222,$AE$5,'DANE SUROWE'!$C$5:$C$222,AE$6,'DANE SUROWE'!$L$5:$L$222,$A42)</f>
        <v>0</v>
      </c>
      <c r="AF42" s="36">
        <f>SUMIFS('DANE SUROWE'!$O$5:$O$222,'DANE SUROWE'!$A$5:$A$222,$AE$5,'DANE SUROWE'!$C$5:$C$222,AF$6,'DANE SUROWE'!$L$5:$L$222,$A42)</f>
        <v>0</v>
      </c>
      <c r="AG42" s="36">
        <f t="shared" si="2"/>
        <v>315</v>
      </c>
      <c r="AH42" s="36">
        <f t="shared" si="3"/>
        <v>602</v>
      </c>
    </row>
    <row r="43" spans="1:34">
      <c r="A43" s="34" t="s">
        <v>234</v>
      </c>
      <c r="B43" s="36">
        <f>SUMIFS('DANE SUROWE'!$O$5:$O$222,'DANE SUROWE'!$A$5:$A$222,$B$5,'DANE SUROWE'!$C$5:$C$222,B$6,'DANE SUROWE'!$L$5:$L$222,$A43)</f>
        <v>0</v>
      </c>
      <c r="C43" s="36">
        <f>SUMIFS('DANE SUROWE'!$O$5:$O$222,'DANE SUROWE'!$A$5:$A$222,$B$5,'DANE SUROWE'!$C$5:$C$222,C$6,'DANE SUROWE'!$L$5:$L$222,$A43)</f>
        <v>0</v>
      </c>
      <c r="D43" s="36">
        <f>SUMIFS('DANE SUROWE'!$O$5:$O$222,'DANE SUROWE'!$A$5:$A$222,$B$5,'DANE SUROWE'!$C$5:$C$222,D$6,'DANE SUROWE'!$L$5:$L$222,$A43)</f>
        <v>0</v>
      </c>
      <c r="E43" s="36">
        <f>SUMIFS('DANE SUROWE'!$O$5:$O$222,'DANE SUROWE'!$A$5:$A$222,$E$5,'DANE SUROWE'!$C$5:$C$222,E$6,'DANE SUROWE'!$L$5:$L$222,$A43)</f>
        <v>0</v>
      </c>
      <c r="F43" s="36">
        <f>SUMIFS('DANE SUROWE'!$O$5:$O$222,'DANE SUROWE'!$A$5:$A$222,$E$5,'DANE SUROWE'!$C$5:$C$222,F$6,'DANE SUROWE'!$L$5:$L$222,$A43)</f>
        <v>0</v>
      </c>
      <c r="G43" s="36">
        <f>SUMIFS('DANE SUROWE'!$O$5:$O$222,'DANE SUROWE'!$A$5:$A$222,$G$5,'DANE SUROWE'!$C$5:$C$222,G$6,'DANE SUROWE'!$L$5:$L$222,$A43)</f>
        <v>0</v>
      </c>
      <c r="H43" s="36">
        <f>SUMIFS('DANE SUROWE'!$O$5:$O$222,'DANE SUROWE'!$A$5:$A$222,$G$5,'DANE SUROWE'!$C$5:$C$222,H$6,'DANE SUROWE'!$L$5:$L$222,$A43)</f>
        <v>53</v>
      </c>
      <c r="I43" s="36">
        <f>SUMIFS('DANE SUROWE'!$O$5:$O$222,'DANE SUROWE'!$A$5:$A$222,$G$5,'DANE SUROWE'!$C$5:$C$222,I$6,'DANE SUROWE'!$L$5:$L$222,$A43)</f>
        <v>0</v>
      </c>
      <c r="J43" s="36">
        <f>SUMIFS('DANE SUROWE'!$O$5:$O$222,'DANE SUROWE'!$A$5:$A$222,$J$5,'DANE SUROWE'!$C$5:$C$222,J$6,'DANE SUROWE'!$L$5:$L$222,$A43)</f>
        <v>0</v>
      </c>
      <c r="K43" s="36">
        <f>SUMIFS('DANE SUROWE'!$O$5:$O$222,'DANE SUROWE'!$A$5:$A$222,$J$5,'DANE SUROWE'!$C$5:$C$222,K$6,'DANE SUROWE'!$L$5:$L$222,$A43)</f>
        <v>0</v>
      </c>
      <c r="L43" s="36">
        <f>SUMIFS('DANE SUROWE'!$O$5:$O$222,'DANE SUROWE'!$A$5:$A$222,$L$5,'DANE SUROWE'!$C$5:$C$222,L$6,'DANE SUROWE'!$L$5:$L$222,$A43)</f>
        <v>234</v>
      </c>
      <c r="M43" s="36">
        <f>SUMIFS('DANE SUROWE'!$O$5:$O$222,'DANE SUROWE'!$A$5:$A$222,$L$5,'DANE SUROWE'!$C$5:$C$222,M$6,'DANE SUROWE'!$L$5:$L$222,$A43)</f>
        <v>0</v>
      </c>
      <c r="N43" s="36">
        <f>SUMIFS('DANE SUROWE'!$O$5:$O$222,'DANE SUROWE'!$A$5:$A$222,$N$5,'DANE SUROWE'!$C$5:$C$222,N$6,'DANE SUROWE'!$L$5:$L$222,$A43)</f>
        <v>0</v>
      </c>
      <c r="O43" s="36">
        <f>SUMIFS('DANE SUROWE'!$O$5:$O$222,'DANE SUROWE'!$A$5:$A$222,$N$5,'DANE SUROWE'!$C$5:$C$222,O$6,'DANE SUROWE'!$L$5:$L$222,$A43)</f>
        <v>0</v>
      </c>
      <c r="P43" s="36">
        <f>SUMIFS('DANE SUROWE'!$O$5:$O$222,'DANE SUROWE'!$A$5:$A$222,$N$5,'DANE SUROWE'!$C$5:$C$222,P$6,'DANE SUROWE'!$L$5:$L$222,$A43)</f>
        <v>0</v>
      </c>
      <c r="Q43" s="36">
        <f>SUMIFS('DANE SUROWE'!$O$5:$O$222,'DANE SUROWE'!$A$5:$A$222,$Q$5,'DANE SUROWE'!$C$5:$C$222,Q$6,'DANE SUROWE'!$L$5:$L$222,$A43)</f>
        <v>0</v>
      </c>
      <c r="R43" s="36">
        <f>SUMIFS('DANE SUROWE'!$O$5:$O$222,'DANE SUROWE'!$A$5:$A$222,$Q$5,'DANE SUROWE'!$C$5:$C$222,R$6,'DANE SUROWE'!$L$5:$L$222,$A43)</f>
        <v>0</v>
      </c>
      <c r="S43" s="36">
        <f>SUMIFS('DANE SUROWE'!$O$5:$O$222,'DANE SUROWE'!$A$5:$A$222,$Q$5,'DANE SUROWE'!$C$5:$C$222,S$6,'DANE SUROWE'!$L$5:$L$222,$A43)</f>
        <v>0</v>
      </c>
      <c r="T43" s="36">
        <f>SUMIFS('DANE SUROWE'!$O$5:$O$222,'DANE SUROWE'!$A$5:$A$222,$Q$5,'DANE SUROWE'!$C$5:$C$222,T$6,'DANE SUROWE'!$L$5:$L$222,$A43)</f>
        <v>0</v>
      </c>
      <c r="U43" s="36">
        <f>SUMIFS('DANE SUROWE'!$O$5:$O$222,'DANE SUROWE'!$A$5:$A$222,$Q$5,'DANE SUROWE'!$C$5:$C$222,U$6,'DANE SUROWE'!$L$5:$L$222,$A43)</f>
        <v>0</v>
      </c>
      <c r="V43" s="36">
        <f>SUMIFS('DANE SUROWE'!$O$5:$O$222,'DANE SUROWE'!$A$5:$A$222,$V$5,'DANE SUROWE'!$C$5:$C$222,V$6,'DANE SUROWE'!$L$5:$L$222,$A43)</f>
        <v>0</v>
      </c>
      <c r="W43" s="36">
        <f>SUMIFS('DANE SUROWE'!$O$5:$O$222,'DANE SUROWE'!$A$5:$A$222,$V$5,'DANE SUROWE'!$C$5:$C$222,W$6,'DANE SUROWE'!$L$5:$L$222,$A43)</f>
        <v>0</v>
      </c>
      <c r="X43" s="36">
        <f>SUMIFS('DANE SUROWE'!$O$5:$O$222,'DANE SUROWE'!$A$5:$A$222,$V$5,'DANE SUROWE'!$C$5:$C$222,X$6,'DANE SUROWE'!$L$5:$L$222,$A43)</f>
        <v>0</v>
      </c>
      <c r="Y43" s="36">
        <f>SUMIFS('DANE SUROWE'!$O$5:$O$222,'DANE SUROWE'!$A$5:$A$222,$V$5,'DANE SUROWE'!$C$5:$C$222,Y$6,'DANE SUROWE'!$L$5:$L$222,$A43)</f>
        <v>0</v>
      </c>
      <c r="Z43" s="36">
        <f>SUMIFS('DANE SUROWE'!$O$5:$O$222,'DANE SUROWE'!$A$5:$A$222,$V$5,'DANE SUROWE'!$C$5:$C$222,Z$6,'DANE SUROWE'!$L$5:$L$222,$A43)</f>
        <v>0</v>
      </c>
      <c r="AA43" s="36">
        <f>SUMIFS('DANE SUROWE'!$O$5:$O$222,'DANE SUROWE'!$A$5:$A$222,$AA$5,'DANE SUROWE'!$C$5:$C$222,AA$6,'DANE SUROWE'!$L$5:$L$222,$A43)</f>
        <v>0</v>
      </c>
      <c r="AB43" s="36">
        <f>SUMIFS('DANE SUROWE'!$O$5:$O$222,'DANE SUROWE'!$A$5:$A$222,$AA$5,'DANE SUROWE'!$C$5:$C$222,AB$6,'DANE SUROWE'!$L$5:$L$222,$A43)</f>
        <v>0</v>
      </c>
      <c r="AC43" s="36">
        <f>SUMIFS('DANE SUROWE'!$O$5:$O$222,'DANE SUROWE'!$A$5:$A$222,$AC$5,'DANE SUROWE'!$C$5:$C$222,AC$6,'DANE SUROWE'!$L$5:$L$222,$A43)</f>
        <v>0</v>
      </c>
      <c r="AD43" s="36">
        <f>SUMIFS('DANE SUROWE'!$O$5:$O$222,'DANE SUROWE'!$A$5:$A$222,$AC$5,'DANE SUROWE'!$C$5:$C$222,AD$6,'DANE SUROWE'!$L$5:$L$222,$A43)</f>
        <v>0</v>
      </c>
      <c r="AE43" s="36">
        <f>SUMIFS('DANE SUROWE'!$O$5:$O$222,'DANE SUROWE'!$A$5:$A$222,$AE$5,'DANE SUROWE'!$C$5:$C$222,AE$6,'DANE SUROWE'!$L$5:$L$222,$A43)</f>
        <v>0</v>
      </c>
      <c r="AF43" s="36">
        <f>SUMIFS('DANE SUROWE'!$O$5:$O$222,'DANE SUROWE'!$A$5:$A$222,$AE$5,'DANE SUROWE'!$C$5:$C$222,AF$6,'DANE SUROWE'!$L$5:$L$222,$A43)</f>
        <v>0</v>
      </c>
      <c r="AG43" s="36">
        <f t="shared" si="2"/>
        <v>287</v>
      </c>
      <c r="AH43" s="36">
        <f t="shared" si="3"/>
        <v>287</v>
      </c>
    </row>
    <row r="44" spans="1:34">
      <c r="A44" s="34" t="s">
        <v>235</v>
      </c>
      <c r="B44" s="36">
        <f>SUMIFS('DANE SUROWE'!$O$5:$O$222,'DANE SUROWE'!$A$5:$A$222,$B$5,'DANE SUROWE'!$C$5:$C$222,B$6,'DANE SUROWE'!$L$5:$L$222,$A44)</f>
        <v>0</v>
      </c>
      <c r="C44" s="36">
        <f>SUMIFS('DANE SUROWE'!$O$5:$O$222,'DANE SUROWE'!$A$5:$A$222,$B$5,'DANE SUROWE'!$C$5:$C$222,C$6,'DANE SUROWE'!$L$5:$L$222,$A44)</f>
        <v>0</v>
      </c>
      <c r="D44" s="36">
        <f>SUMIFS('DANE SUROWE'!$O$5:$O$222,'DANE SUROWE'!$A$5:$A$222,$B$5,'DANE SUROWE'!$C$5:$C$222,D$6,'DANE SUROWE'!$L$5:$L$222,$A44)</f>
        <v>0</v>
      </c>
      <c r="E44" s="36">
        <f>SUMIFS('DANE SUROWE'!$O$5:$O$222,'DANE SUROWE'!$A$5:$A$222,$E$5,'DANE SUROWE'!$C$5:$C$222,E$6,'DANE SUROWE'!$L$5:$L$222,$A44)</f>
        <v>0</v>
      </c>
      <c r="F44" s="36">
        <f>SUMIFS('DANE SUROWE'!$O$5:$O$222,'DANE SUROWE'!$A$5:$A$222,$E$5,'DANE SUROWE'!$C$5:$C$222,F$6,'DANE SUROWE'!$L$5:$L$222,$A44)</f>
        <v>0</v>
      </c>
      <c r="G44" s="36">
        <f>SUMIFS('DANE SUROWE'!$O$5:$O$222,'DANE SUROWE'!$A$5:$A$222,$G$5,'DANE SUROWE'!$C$5:$C$222,G$6,'DANE SUROWE'!$L$5:$L$222,$A44)</f>
        <v>0</v>
      </c>
      <c r="H44" s="36">
        <f>SUMIFS('DANE SUROWE'!$O$5:$O$222,'DANE SUROWE'!$A$5:$A$222,$G$5,'DANE SUROWE'!$C$5:$C$222,H$6,'DANE SUROWE'!$L$5:$L$222,$A44)</f>
        <v>0</v>
      </c>
      <c r="I44" s="36">
        <f>SUMIFS('DANE SUROWE'!$O$5:$O$222,'DANE SUROWE'!$A$5:$A$222,$G$5,'DANE SUROWE'!$C$5:$C$222,I$6,'DANE SUROWE'!$L$5:$L$222,$A44)</f>
        <v>0</v>
      </c>
      <c r="J44" s="36">
        <f>SUMIFS('DANE SUROWE'!$O$5:$O$222,'DANE SUROWE'!$A$5:$A$222,$J$5,'DANE SUROWE'!$C$5:$C$222,J$6,'DANE SUROWE'!$L$5:$L$222,$A44)</f>
        <v>0</v>
      </c>
      <c r="K44" s="36">
        <f>SUMIFS('DANE SUROWE'!$O$5:$O$222,'DANE SUROWE'!$A$5:$A$222,$J$5,'DANE SUROWE'!$C$5:$C$222,K$6,'DANE SUROWE'!$L$5:$L$222,$A44)</f>
        <v>0</v>
      </c>
      <c r="L44" s="36">
        <f>SUMIFS('DANE SUROWE'!$O$5:$O$222,'DANE SUROWE'!$A$5:$A$222,$L$5,'DANE SUROWE'!$C$5:$C$222,L$6,'DANE SUROWE'!$L$5:$L$222,$A44)</f>
        <v>0</v>
      </c>
      <c r="M44" s="36">
        <f>SUMIFS('DANE SUROWE'!$O$5:$O$222,'DANE SUROWE'!$A$5:$A$222,$L$5,'DANE SUROWE'!$C$5:$C$222,M$6,'DANE SUROWE'!$L$5:$L$222,$A44)</f>
        <v>0</v>
      </c>
      <c r="N44" s="36">
        <f>SUMIFS('DANE SUROWE'!$O$5:$O$222,'DANE SUROWE'!$A$5:$A$222,$N$5,'DANE SUROWE'!$C$5:$C$222,N$6,'DANE SUROWE'!$L$5:$L$222,$A44)</f>
        <v>0</v>
      </c>
      <c r="O44" s="36">
        <f>SUMIFS('DANE SUROWE'!$O$5:$O$222,'DANE SUROWE'!$A$5:$A$222,$N$5,'DANE SUROWE'!$C$5:$C$222,O$6,'DANE SUROWE'!$L$5:$L$222,$A44)</f>
        <v>0</v>
      </c>
      <c r="P44" s="36">
        <f>SUMIFS('DANE SUROWE'!$O$5:$O$222,'DANE SUROWE'!$A$5:$A$222,$N$5,'DANE SUROWE'!$C$5:$C$222,P$6,'DANE SUROWE'!$L$5:$L$222,$A44)</f>
        <v>0</v>
      </c>
      <c r="Q44" s="36">
        <f>SUMIFS('DANE SUROWE'!$O$5:$O$222,'DANE SUROWE'!$A$5:$A$222,$Q$5,'DANE SUROWE'!$C$5:$C$222,Q$6,'DANE SUROWE'!$L$5:$L$222,$A44)</f>
        <v>0</v>
      </c>
      <c r="R44" s="36">
        <f>SUMIFS('DANE SUROWE'!$O$5:$O$222,'DANE SUROWE'!$A$5:$A$222,$Q$5,'DANE SUROWE'!$C$5:$C$222,R$6,'DANE SUROWE'!$L$5:$L$222,$A44)</f>
        <v>0</v>
      </c>
      <c r="S44" s="36">
        <f>SUMIFS('DANE SUROWE'!$O$5:$O$222,'DANE SUROWE'!$A$5:$A$222,$Q$5,'DANE SUROWE'!$C$5:$C$222,S$6,'DANE SUROWE'!$L$5:$L$222,$A44)</f>
        <v>0</v>
      </c>
      <c r="T44" s="36">
        <f>SUMIFS('DANE SUROWE'!$O$5:$O$222,'DANE SUROWE'!$A$5:$A$222,$Q$5,'DANE SUROWE'!$C$5:$C$222,T$6,'DANE SUROWE'!$L$5:$L$222,$A44)</f>
        <v>0</v>
      </c>
      <c r="U44" s="36">
        <f>SUMIFS('DANE SUROWE'!$O$5:$O$222,'DANE SUROWE'!$A$5:$A$222,$Q$5,'DANE SUROWE'!$C$5:$C$222,U$6,'DANE SUROWE'!$L$5:$L$222,$A44)</f>
        <v>0</v>
      </c>
      <c r="V44" s="36">
        <f>SUMIFS('DANE SUROWE'!$O$5:$O$222,'DANE SUROWE'!$A$5:$A$222,$V$5,'DANE SUROWE'!$C$5:$C$222,V$6,'DANE SUROWE'!$L$5:$L$222,$A44)</f>
        <v>0</v>
      </c>
      <c r="W44" s="36">
        <f>SUMIFS('DANE SUROWE'!$O$5:$O$222,'DANE SUROWE'!$A$5:$A$222,$V$5,'DANE SUROWE'!$C$5:$C$222,W$6,'DANE SUROWE'!$L$5:$L$222,$A44)</f>
        <v>0</v>
      </c>
      <c r="X44" s="36">
        <f>SUMIFS('DANE SUROWE'!$O$5:$O$222,'DANE SUROWE'!$A$5:$A$222,$V$5,'DANE SUROWE'!$C$5:$C$222,X$6,'DANE SUROWE'!$L$5:$L$222,$A44)</f>
        <v>0</v>
      </c>
      <c r="Y44" s="36">
        <f>SUMIFS('DANE SUROWE'!$O$5:$O$222,'DANE SUROWE'!$A$5:$A$222,$V$5,'DANE SUROWE'!$C$5:$C$222,Y$6,'DANE SUROWE'!$L$5:$L$222,$A44)</f>
        <v>0</v>
      </c>
      <c r="Z44" s="36">
        <f>SUMIFS('DANE SUROWE'!$O$5:$O$222,'DANE SUROWE'!$A$5:$A$222,$V$5,'DANE SUROWE'!$C$5:$C$222,Z$6,'DANE SUROWE'!$L$5:$L$222,$A44)</f>
        <v>0</v>
      </c>
      <c r="AA44" s="36">
        <f>SUMIFS('DANE SUROWE'!$O$5:$O$222,'DANE SUROWE'!$A$5:$A$222,$AA$5,'DANE SUROWE'!$C$5:$C$222,AA$6,'DANE SUROWE'!$L$5:$L$222,$A44)</f>
        <v>0</v>
      </c>
      <c r="AB44" s="36">
        <f>SUMIFS('DANE SUROWE'!$O$5:$O$222,'DANE SUROWE'!$A$5:$A$222,$AA$5,'DANE SUROWE'!$C$5:$C$222,AB$6,'DANE SUROWE'!$L$5:$L$222,$A44)</f>
        <v>0</v>
      </c>
      <c r="AC44" s="36">
        <f>SUMIFS('DANE SUROWE'!$O$5:$O$222,'DANE SUROWE'!$A$5:$A$222,$AC$5,'DANE SUROWE'!$C$5:$C$222,AC$6,'DANE SUROWE'!$L$5:$L$222,$A44)</f>
        <v>0</v>
      </c>
      <c r="AD44" s="36">
        <f>SUMIFS('DANE SUROWE'!$O$5:$O$222,'DANE SUROWE'!$A$5:$A$222,$AC$5,'DANE SUROWE'!$C$5:$C$222,AD$6,'DANE SUROWE'!$L$5:$L$222,$A44)</f>
        <v>0</v>
      </c>
      <c r="AE44" s="36">
        <f>SUMIFS('DANE SUROWE'!$O$5:$O$222,'DANE SUROWE'!$A$5:$A$222,$AE$5,'DANE SUROWE'!$C$5:$C$222,AE$6,'DANE SUROWE'!$L$5:$L$222,$A44)</f>
        <v>0</v>
      </c>
      <c r="AF44" s="36">
        <f>SUMIFS('DANE SUROWE'!$O$5:$O$222,'DANE SUROWE'!$A$5:$A$222,$AE$5,'DANE SUROWE'!$C$5:$C$222,AF$6,'DANE SUROWE'!$L$5:$L$222,$A44)</f>
        <v>0</v>
      </c>
      <c r="AG44" s="36">
        <f t="shared" si="2"/>
        <v>0</v>
      </c>
      <c r="AH44" s="36">
        <f t="shared" si="3"/>
        <v>0</v>
      </c>
    </row>
    <row r="45" spans="1:34">
      <c r="A45" s="34" t="s">
        <v>236</v>
      </c>
      <c r="B45" s="36">
        <f>SUMIFS('DANE SUROWE'!$O$5:$O$222,'DANE SUROWE'!$A$5:$A$222,$B$5,'DANE SUROWE'!$C$5:$C$222,B$6,'DANE SUROWE'!$L$5:$L$222,$A45)</f>
        <v>0</v>
      </c>
      <c r="C45" s="36">
        <f>SUMIFS('DANE SUROWE'!$O$5:$O$222,'DANE SUROWE'!$A$5:$A$222,$B$5,'DANE SUROWE'!$C$5:$C$222,C$6,'DANE SUROWE'!$L$5:$L$222,$A45)</f>
        <v>0</v>
      </c>
      <c r="D45" s="36">
        <f>SUMIFS('DANE SUROWE'!$O$5:$O$222,'DANE SUROWE'!$A$5:$A$222,$B$5,'DANE SUROWE'!$C$5:$C$222,D$6,'DANE SUROWE'!$L$5:$L$222,$A45)</f>
        <v>0</v>
      </c>
      <c r="E45" s="36">
        <f>SUMIFS('DANE SUROWE'!$O$5:$O$222,'DANE SUROWE'!$A$5:$A$222,$E$5,'DANE SUROWE'!$C$5:$C$222,E$6,'DANE SUROWE'!$L$5:$L$222,$A45)</f>
        <v>0</v>
      </c>
      <c r="F45" s="36">
        <f>SUMIFS('DANE SUROWE'!$O$5:$O$222,'DANE SUROWE'!$A$5:$A$222,$E$5,'DANE SUROWE'!$C$5:$C$222,F$6,'DANE SUROWE'!$L$5:$L$222,$A45)</f>
        <v>0</v>
      </c>
      <c r="G45" s="36">
        <f>SUMIFS('DANE SUROWE'!$O$5:$O$222,'DANE SUROWE'!$A$5:$A$222,$G$5,'DANE SUROWE'!$C$5:$C$222,G$6,'DANE SUROWE'!$L$5:$L$222,$A45)</f>
        <v>0</v>
      </c>
      <c r="H45" s="36">
        <f>SUMIFS('DANE SUROWE'!$O$5:$O$222,'DANE SUROWE'!$A$5:$A$222,$G$5,'DANE SUROWE'!$C$5:$C$222,H$6,'DANE SUROWE'!$L$5:$L$222,$A45)</f>
        <v>0</v>
      </c>
      <c r="I45" s="36">
        <f>SUMIFS('DANE SUROWE'!$O$5:$O$222,'DANE SUROWE'!$A$5:$A$222,$G$5,'DANE SUROWE'!$C$5:$C$222,I$6,'DANE SUROWE'!$L$5:$L$222,$A45)</f>
        <v>0</v>
      </c>
      <c r="J45" s="36">
        <f>SUMIFS('DANE SUROWE'!$O$5:$O$222,'DANE SUROWE'!$A$5:$A$222,$J$5,'DANE SUROWE'!$C$5:$C$222,J$6,'DANE SUROWE'!$L$5:$L$222,$A45)</f>
        <v>0</v>
      </c>
      <c r="K45" s="36">
        <f>SUMIFS('DANE SUROWE'!$O$5:$O$222,'DANE SUROWE'!$A$5:$A$222,$J$5,'DANE SUROWE'!$C$5:$C$222,K$6,'DANE SUROWE'!$L$5:$L$222,$A45)</f>
        <v>0</v>
      </c>
      <c r="L45" s="36">
        <f>SUMIFS('DANE SUROWE'!$O$5:$O$222,'DANE SUROWE'!$A$5:$A$222,$L$5,'DANE SUROWE'!$C$5:$C$222,L$6,'DANE SUROWE'!$L$5:$L$222,$A45)</f>
        <v>0</v>
      </c>
      <c r="M45" s="36">
        <f>SUMIFS('DANE SUROWE'!$O$5:$O$222,'DANE SUROWE'!$A$5:$A$222,$L$5,'DANE SUROWE'!$C$5:$C$222,M$6,'DANE SUROWE'!$L$5:$L$222,$A45)</f>
        <v>0</v>
      </c>
      <c r="N45" s="36">
        <f>SUMIFS('DANE SUROWE'!$O$5:$O$222,'DANE SUROWE'!$A$5:$A$222,$N$5,'DANE SUROWE'!$C$5:$C$222,N$6,'DANE SUROWE'!$L$5:$L$222,$A45)</f>
        <v>0</v>
      </c>
      <c r="O45" s="36">
        <f>SUMIFS('DANE SUROWE'!$O$5:$O$222,'DANE SUROWE'!$A$5:$A$222,$N$5,'DANE SUROWE'!$C$5:$C$222,O$6,'DANE SUROWE'!$L$5:$L$222,$A45)</f>
        <v>0</v>
      </c>
      <c r="P45" s="36">
        <f>SUMIFS('DANE SUROWE'!$O$5:$O$222,'DANE SUROWE'!$A$5:$A$222,$N$5,'DANE SUROWE'!$C$5:$C$222,P$6,'DANE SUROWE'!$L$5:$L$222,$A45)</f>
        <v>0</v>
      </c>
      <c r="Q45" s="36">
        <f>SUMIFS('DANE SUROWE'!$O$5:$O$222,'DANE SUROWE'!$A$5:$A$222,$Q$5,'DANE SUROWE'!$C$5:$C$222,Q$6,'DANE SUROWE'!$L$5:$L$222,$A45)</f>
        <v>0</v>
      </c>
      <c r="R45" s="36">
        <f>SUMIFS('DANE SUROWE'!$O$5:$O$222,'DANE SUROWE'!$A$5:$A$222,$Q$5,'DANE SUROWE'!$C$5:$C$222,R$6,'DANE SUROWE'!$L$5:$L$222,$A45)</f>
        <v>0</v>
      </c>
      <c r="S45" s="36">
        <f>SUMIFS('DANE SUROWE'!$O$5:$O$222,'DANE SUROWE'!$A$5:$A$222,$Q$5,'DANE SUROWE'!$C$5:$C$222,S$6,'DANE SUROWE'!$L$5:$L$222,$A45)</f>
        <v>0</v>
      </c>
      <c r="T45" s="36">
        <f>SUMIFS('DANE SUROWE'!$O$5:$O$222,'DANE SUROWE'!$A$5:$A$222,$Q$5,'DANE SUROWE'!$C$5:$C$222,T$6,'DANE SUROWE'!$L$5:$L$222,$A45)</f>
        <v>0</v>
      </c>
      <c r="U45" s="36">
        <f>SUMIFS('DANE SUROWE'!$O$5:$O$222,'DANE SUROWE'!$A$5:$A$222,$Q$5,'DANE SUROWE'!$C$5:$C$222,U$6,'DANE SUROWE'!$L$5:$L$222,$A45)</f>
        <v>0</v>
      </c>
      <c r="V45" s="36">
        <f>SUMIFS('DANE SUROWE'!$O$5:$O$222,'DANE SUROWE'!$A$5:$A$222,$V$5,'DANE SUROWE'!$C$5:$C$222,V$6,'DANE SUROWE'!$L$5:$L$222,$A45)</f>
        <v>0</v>
      </c>
      <c r="W45" s="36">
        <f>SUMIFS('DANE SUROWE'!$O$5:$O$222,'DANE SUROWE'!$A$5:$A$222,$V$5,'DANE SUROWE'!$C$5:$C$222,W$6,'DANE SUROWE'!$L$5:$L$222,$A45)</f>
        <v>0</v>
      </c>
      <c r="X45" s="36">
        <f>SUMIFS('DANE SUROWE'!$O$5:$O$222,'DANE SUROWE'!$A$5:$A$222,$V$5,'DANE SUROWE'!$C$5:$C$222,X$6,'DANE SUROWE'!$L$5:$L$222,$A45)</f>
        <v>0</v>
      </c>
      <c r="Y45" s="36">
        <f>SUMIFS('DANE SUROWE'!$O$5:$O$222,'DANE SUROWE'!$A$5:$A$222,$V$5,'DANE SUROWE'!$C$5:$C$222,Y$6,'DANE SUROWE'!$L$5:$L$222,$A45)</f>
        <v>0</v>
      </c>
      <c r="Z45" s="36">
        <f>SUMIFS('DANE SUROWE'!$O$5:$O$222,'DANE SUROWE'!$A$5:$A$222,$V$5,'DANE SUROWE'!$C$5:$C$222,Z$6,'DANE SUROWE'!$L$5:$L$222,$A45)</f>
        <v>0</v>
      </c>
      <c r="AA45" s="36">
        <f>SUMIFS('DANE SUROWE'!$O$5:$O$222,'DANE SUROWE'!$A$5:$A$222,$AA$5,'DANE SUROWE'!$C$5:$C$222,AA$6,'DANE SUROWE'!$L$5:$L$222,$A45)</f>
        <v>0</v>
      </c>
      <c r="AB45" s="36">
        <f>SUMIFS('DANE SUROWE'!$O$5:$O$222,'DANE SUROWE'!$A$5:$A$222,$AA$5,'DANE SUROWE'!$C$5:$C$222,AB$6,'DANE SUROWE'!$L$5:$L$222,$A45)</f>
        <v>0</v>
      </c>
      <c r="AC45" s="36">
        <f>SUMIFS('DANE SUROWE'!$O$5:$O$222,'DANE SUROWE'!$A$5:$A$222,$AC$5,'DANE SUROWE'!$C$5:$C$222,AC$6,'DANE SUROWE'!$L$5:$L$222,$A45)</f>
        <v>0</v>
      </c>
      <c r="AD45" s="36">
        <f>SUMIFS('DANE SUROWE'!$O$5:$O$222,'DANE SUROWE'!$A$5:$A$222,$AC$5,'DANE SUROWE'!$C$5:$C$222,AD$6,'DANE SUROWE'!$L$5:$L$222,$A45)</f>
        <v>0</v>
      </c>
      <c r="AE45" s="36">
        <f>SUMIFS('DANE SUROWE'!$O$5:$O$222,'DANE SUROWE'!$A$5:$A$222,$AE$5,'DANE SUROWE'!$C$5:$C$222,AE$6,'DANE SUROWE'!$L$5:$L$222,$A45)</f>
        <v>0</v>
      </c>
      <c r="AF45" s="36">
        <f>SUMIFS('DANE SUROWE'!$O$5:$O$222,'DANE SUROWE'!$A$5:$A$222,$AE$5,'DANE SUROWE'!$C$5:$C$222,AF$6,'DANE SUROWE'!$L$5:$L$222,$A45)</f>
        <v>0</v>
      </c>
      <c r="AG45" s="36">
        <f t="shared" si="2"/>
        <v>0</v>
      </c>
      <c r="AH45" s="36">
        <f t="shared" si="3"/>
        <v>0</v>
      </c>
    </row>
    <row r="46" spans="1:34">
      <c r="A46" s="34" t="s">
        <v>237</v>
      </c>
      <c r="B46" s="36">
        <f>SUMIFS('DANE SUROWE'!$O$5:$O$222,'DANE SUROWE'!$A$5:$A$222,$B$5,'DANE SUROWE'!$C$5:$C$222,B$6,'DANE SUROWE'!$L$5:$L$222,$A46)</f>
        <v>0</v>
      </c>
      <c r="C46" s="36">
        <f>SUMIFS('DANE SUROWE'!$O$5:$O$222,'DANE SUROWE'!$A$5:$A$222,$B$5,'DANE SUROWE'!$C$5:$C$222,C$6,'DANE SUROWE'!$L$5:$L$222,$A46)</f>
        <v>0</v>
      </c>
      <c r="D46" s="36">
        <f>SUMIFS('DANE SUROWE'!$O$5:$O$222,'DANE SUROWE'!$A$5:$A$222,$B$5,'DANE SUROWE'!$C$5:$C$222,D$6,'DANE SUROWE'!$L$5:$L$222,$A46)</f>
        <v>0</v>
      </c>
      <c r="E46" s="36">
        <f>SUMIFS('DANE SUROWE'!$O$5:$O$222,'DANE SUROWE'!$A$5:$A$222,$E$5,'DANE SUROWE'!$C$5:$C$222,E$6,'DANE SUROWE'!$L$5:$L$222,$A46)</f>
        <v>0</v>
      </c>
      <c r="F46" s="36">
        <f>SUMIFS('DANE SUROWE'!$O$5:$O$222,'DANE SUROWE'!$A$5:$A$222,$E$5,'DANE SUROWE'!$C$5:$C$222,F$6,'DANE SUROWE'!$L$5:$L$222,$A46)</f>
        <v>0</v>
      </c>
      <c r="G46" s="36">
        <f>SUMIFS('DANE SUROWE'!$O$5:$O$222,'DANE SUROWE'!$A$5:$A$222,$G$5,'DANE SUROWE'!$C$5:$C$222,G$6,'DANE SUROWE'!$L$5:$L$222,$A46)</f>
        <v>0</v>
      </c>
      <c r="H46" s="36">
        <f>SUMIFS('DANE SUROWE'!$O$5:$O$222,'DANE SUROWE'!$A$5:$A$222,$G$5,'DANE SUROWE'!$C$5:$C$222,H$6,'DANE SUROWE'!$L$5:$L$222,$A46)</f>
        <v>0</v>
      </c>
      <c r="I46" s="36">
        <f>SUMIFS('DANE SUROWE'!$O$5:$O$222,'DANE SUROWE'!$A$5:$A$222,$G$5,'DANE SUROWE'!$C$5:$C$222,I$6,'DANE SUROWE'!$L$5:$L$222,$A46)</f>
        <v>0</v>
      </c>
      <c r="J46" s="36">
        <f>SUMIFS('DANE SUROWE'!$O$5:$O$222,'DANE SUROWE'!$A$5:$A$222,$J$5,'DANE SUROWE'!$C$5:$C$222,J$6,'DANE SUROWE'!$L$5:$L$222,$A46)</f>
        <v>0</v>
      </c>
      <c r="K46" s="36">
        <f>SUMIFS('DANE SUROWE'!$O$5:$O$222,'DANE SUROWE'!$A$5:$A$222,$J$5,'DANE SUROWE'!$C$5:$C$222,K$6,'DANE SUROWE'!$L$5:$L$222,$A46)</f>
        <v>0</v>
      </c>
      <c r="L46" s="36">
        <f>SUMIFS('DANE SUROWE'!$O$5:$O$222,'DANE SUROWE'!$A$5:$A$222,$L$5,'DANE SUROWE'!$C$5:$C$222,L$6,'DANE SUROWE'!$L$5:$L$222,$A46)</f>
        <v>0</v>
      </c>
      <c r="M46" s="36">
        <f>SUMIFS('DANE SUROWE'!$O$5:$O$222,'DANE SUROWE'!$A$5:$A$222,$L$5,'DANE SUROWE'!$C$5:$C$222,M$6,'DANE SUROWE'!$L$5:$L$222,$A46)</f>
        <v>0</v>
      </c>
      <c r="N46" s="36">
        <f>SUMIFS('DANE SUROWE'!$O$5:$O$222,'DANE SUROWE'!$A$5:$A$222,$N$5,'DANE SUROWE'!$C$5:$C$222,N$6,'DANE SUROWE'!$L$5:$L$222,$A46)</f>
        <v>0</v>
      </c>
      <c r="O46" s="36">
        <f>SUMIFS('DANE SUROWE'!$O$5:$O$222,'DANE SUROWE'!$A$5:$A$222,$N$5,'DANE SUROWE'!$C$5:$C$222,O$6,'DANE SUROWE'!$L$5:$L$222,$A46)</f>
        <v>0</v>
      </c>
      <c r="P46" s="36">
        <f>SUMIFS('DANE SUROWE'!$O$5:$O$222,'DANE SUROWE'!$A$5:$A$222,$N$5,'DANE SUROWE'!$C$5:$C$222,P$6,'DANE SUROWE'!$L$5:$L$222,$A46)</f>
        <v>0</v>
      </c>
      <c r="Q46" s="36">
        <f>SUMIFS('DANE SUROWE'!$O$5:$O$222,'DANE SUROWE'!$A$5:$A$222,$Q$5,'DANE SUROWE'!$C$5:$C$222,Q$6,'DANE SUROWE'!$L$5:$L$222,$A46)</f>
        <v>0</v>
      </c>
      <c r="R46" s="36">
        <f>SUMIFS('DANE SUROWE'!$O$5:$O$222,'DANE SUROWE'!$A$5:$A$222,$Q$5,'DANE SUROWE'!$C$5:$C$222,R$6,'DANE SUROWE'!$L$5:$L$222,$A46)</f>
        <v>0</v>
      </c>
      <c r="S46" s="36">
        <f>SUMIFS('DANE SUROWE'!$O$5:$O$222,'DANE SUROWE'!$A$5:$A$222,$Q$5,'DANE SUROWE'!$C$5:$C$222,S$6,'DANE SUROWE'!$L$5:$L$222,$A46)</f>
        <v>0</v>
      </c>
      <c r="T46" s="36">
        <f>SUMIFS('DANE SUROWE'!$O$5:$O$222,'DANE SUROWE'!$A$5:$A$222,$Q$5,'DANE SUROWE'!$C$5:$C$222,T$6,'DANE SUROWE'!$L$5:$L$222,$A46)</f>
        <v>0</v>
      </c>
      <c r="U46" s="36">
        <f>SUMIFS('DANE SUROWE'!$O$5:$O$222,'DANE SUROWE'!$A$5:$A$222,$Q$5,'DANE SUROWE'!$C$5:$C$222,U$6,'DANE SUROWE'!$L$5:$L$222,$A46)</f>
        <v>0</v>
      </c>
      <c r="V46" s="36">
        <f>SUMIFS('DANE SUROWE'!$O$5:$O$222,'DANE SUROWE'!$A$5:$A$222,$V$5,'DANE SUROWE'!$C$5:$C$222,V$6,'DANE SUROWE'!$L$5:$L$222,$A46)</f>
        <v>0</v>
      </c>
      <c r="W46" s="36">
        <f>SUMIFS('DANE SUROWE'!$O$5:$O$222,'DANE SUROWE'!$A$5:$A$222,$V$5,'DANE SUROWE'!$C$5:$C$222,W$6,'DANE SUROWE'!$L$5:$L$222,$A46)</f>
        <v>0</v>
      </c>
      <c r="X46" s="36">
        <f>SUMIFS('DANE SUROWE'!$O$5:$O$222,'DANE SUROWE'!$A$5:$A$222,$V$5,'DANE SUROWE'!$C$5:$C$222,X$6,'DANE SUROWE'!$L$5:$L$222,$A46)</f>
        <v>0</v>
      </c>
      <c r="Y46" s="36">
        <f>SUMIFS('DANE SUROWE'!$O$5:$O$222,'DANE SUROWE'!$A$5:$A$222,$V$5,'DANE SUROWE'!$C$5:$C$222,Y$6,'DANE SUROWE'!$L$5:$L$222,$A46)</f>
        <v>0</v>
      </c>
      <c r="Z46" s="36">
        <f>SUMIFS('DANE SUROWE'!$O$5:$O$222,'DANE SUROWE'!$A$5:$A$222,$V$5,'DANE SUROWE'!$C$5:$C$222,Z$6,'DANE SUROWE'!$L$5:$L$222,$A46)</f>
        <v>0</v>
      </c>
      <c r="AA46" s="36">
        <f>SUMIFS('DANE SUROWE'!$O$5:$O$222,'DANE SUROWE'!$A$5:$A$222,$AA$5,'DANE SUROWE'!$C$5:$C$222,AA$6,'DANE SUROWE'!$L$5:$L$222,$A46)</f>
        <v>0</v>
      </c>
      <c r="AB46" s="36">
        <f>SUMIFS('DANE SUROWE'!$O$5:$O$222,'DANE SUROWE'!$A$5:$A$222,$AA$5,'DANE SUROWE'!$C$5:$C$222,AB$6,'DANE SUROWE'!$L$5:$L$222,$A46)</f>
        <v>0</v>
      </c>
      <c r="AC46" s="36">
        <f>SUMIFS('DANE SUROWE'!$O$5:$O$222,'DANE SUROWE'!$A$5:$A$222,$AC$5,'DANE SUROWE'!$C$5:$C$222,AC$6,'DANE SUROWE'!$L$5:$L$222,$A46)</f>
        <v>0</v>
      </c>
      <c r="AD46" s="36">
        <f>SUMIFS('DANE SUROWE'!$O$5:$O$222,'DANE SUROWE'!$A$5:$A$222,$AC$5,'DANE SUROWE'!$C$5:$C$222,AD$6,'DANE SUROWE'!$L$5:$L$222,$A46)</f>
        <v>0</v>
      </c>
      <c r="AE46" s="36">
        <f>SUMIFS('DANE SUROWE'!$O$5:$O$222,'DANE SUROWE'!$A$5:$A$222,$AE$5,'DANE SUROWE'!$C$5:$C$222,AE$6,'DANE SUROWE'!$L$5:$L$222,$A46)</f>
        <v>0</v>
      </c>
      <c r="AF46" s="36">
        <f>SUMIFS('DANE SUROWE'!$O$5:$O$222,'DANE SUROWE'!$A$5:$A$222,$AE$5,'DANE SUROWE'!$C$5:$C$222,AF$6,'DANE SUROWE'!$L$5:$L$222,$A46)</f>
        <v>0</v>
      </c>
      <c r="AG46" s="36">
        <f t="shared" si="2"/>
        <v>0</v>
      </c>
      <c r="AH46" s="36">
        <f t="shared" si="3"/>
        <v>0</v>
      </c>
    </row>
    <row r="47" spans="1:34">
      <c r="A47" s="34" t="s">
        <v>238</v>
      </c>
      <c r="B47" s="36">
        <f>SUMIFS('DANE SUROWE'!$O$5:$O$222,'DANE SUROWE'!$A$5:$A$222,$B$5,'DANE SUROWE'!$C$5:$C$222,B$6,'DANE SUROWE'!$L$5:$L$222,$A47)</f>
        <v>0</v>
      </c>
      <c r="C47" s="36">
        <f>SUMIFS('DANE SUROWE'!$O$5:$O$222,'DANE SUROWE'!$A$5:$A$222,$B$5,'DANE SUROWE'!$C$5:$C$222,C$6,'DANE SUROWE'!$L$5:$L$222,$A47)</f>
        <v>0</v>
      </c>
      <c r="D47" s="36">
        <f>SUMIFS('DANE SUROWE'!$O$5:$O$222,'DANE SUROWE'!$A$5:$A$222,$B$5,'DANE SUROWE'!$C$5:$C$222,D$6,'DANE SUROWE'!$L$5:$L$222,$A47)</f>
        <v>0</v>
      </c>
      <c r="E47" s="36">
        <f>SUMIFS('DANE SUROWE'!$O$5:$O$222,'DANE SUROWE'!$A$5:$A$222,$E$5,'DANE SUROWE'!$C$5:$C$222,E$6,'DANE SUROWE'!$L$5:$L$222,$A47)</f>
        <v>0</v>
      </c>
      <c r="F47" s="36">
        <f>SUMIFS('DANE SUROWE'!$O$5:$O$222,'DANE SUROWE'!$A$5:$A$222,$E$5,'DANE SUROWE'!$C$5:$C$222,F$6,'DANE SUROWE'!$L$5:$L$222,$A47)</f>
        <v>0</v>
      </c>
      <c r="G47" s="36">
        <f>SUMIFS('DANE SUROWE'!$O$5:$O$222,'DANE SUROWE'!$A$5:$A$222,$G$5,'DANE SUROWE'!$C$5:$C$222,G$6,'DANE SUROWE'!$L$5:$L$222,$A47)</f>
        <v>0</v>
      </c>
      <c r="H47" s="36">
        <f>SUMIFS('DANE SUROWE'!$O$5:$O$222,'DANE SUROWE'!$A$5:$A$222,$G$5,'DANE SUROWE'!$C$5:$C$222,H$6,'DANE SUROWE'!$L$5:$L$222,$A47)</f>
        <v>0</v>
      </c>
      <c r="I47" s="36">
        <f>SUMIFS('DANE SUROWE'!$O$5:$O$222,'DANE SUROWE'!$A$5:$A$222,$G$5,'DANE SUROWE'!$C$5:$C$222,I$6,'DANE SUROWE'!$L$5:$L$222,$A47)</f>
        <v>0</v>
      </c>
      <c r="J47" s="36">
        <f>SUMIFS('DANE SUROWE'!$O$5:$O$222,'DANE SUROWE'!$A$5:$A$222,$J$5,'DANE SUROWE'!$C$5:$C$222,J$6,'DANE SUROWE'!$L$5:$L$222,$A47)</f>
        <v>0</v>
      </c>
      <c r="K47" s="36">
        <f>SUMIFS('DANE SUROWE'!$O$5:$O$222,'DANE SUROWE'!$A$5:$A$222,$J$5,'DANE SUROWE'!$C$5:$C$222,K$6,'DANE SUROWE'!$L$5:$L$222,$A47)</f>
        <v>0</v>
      </c>
      <c r="L47" s="36">
        <f>SUMIFS('DANE SUROWE'!$O$5:$O$222,'DANE SUROWE'!$A$5:$A$222,$L$5,'DANE SUROWE'!$C$5:$C$222,L$6,'DANE SUROWE'!$L$5:$L$222,$A47)</f>
        <v>0</v>
      </c>
      <c r="M47" s="36">
        <f>SUMIFS('DANE SUROWE'!$O$5:$O$222,'DANE SUROWE'!$A$5:$A$222,$L$5,'DANE SUROWE'!$C$5:$C$222,M$6,'DANE SUROWE'!$L$5:$L$222,$A47)</f>
        <v>0</v>
      </c>
      <c r="N47" s="36">
        <f>SUMIFS('DANE SUROWE'!$O$5:$O$222,'DANE SUROWE'!$A$5:$A$222,$N$5,'DANE SUROWE'!$C$5:$C$222,N$6,'DANE SUROWE'!$L$5:$L$222,$A47)</f>
        <v>0</v>
      </c>
      <c r="O47" s="36">
        <f>SUMIFS('DANE SUROWE'!$O$5:$O$222,'DANE SUROWE'!$A$5:$A$222,$N$5,'DANE SUROWE'!$C$5:$C$222,O$6,'DANE SUROWE'!$L$5:$L$222,$A47)</f>
        <v>0</v>
      </c>
      <c r="P47" s="36">
        <f>SUMIFS('DANE SUROWE'!$O$5:$O$222,'DANE SUROWE'!$A$5:$A$222,$N$5,'DANE SUROWE'!$C$5:$C$222,P$6,'DANE SUROWE'!$L$5:$L$222,$A47)</f>
        <v>0</v>
      </c>
      <c r="Q47" s="36">
        <f>SUMIFS('DANE SUROWE'!$O$5:$O$222,'DANE SUROWE'!$A$5:$A$222,$Q$5,'DANE SUROWE'!$C$5:$C$222,Q$6,'DANE SUROWE'!$L$5:$L$222,$A47)</f>
        <v>0</v>
      </c>
      <c r="R47" s="36">
        <f>SUMIFS('DANE SUROWE'!$O$5:$O$222,'DANE SUROWE'!$A$5:$A$222,$Q$5,'DANE SUROWE'!$C$5:$C$222,R$6,'DANE SUROWE'!$L$5:$L$222,$A47)</f>
        <v>0</v>
      </c>
      <c r="S47" s="36">
        <f>SUMIFS('DANE SUROWE'!$O$5:$O$222,'DANE SUROWE'!$A$5:$A$222,$Q$5,'DANE SUROWE'!$C$5:$C$222,S$6,'DANE SUROWE'!$L$5:$L$222,$A47)</f>
        <v>0</v>
      </c>
      <c r="T47" s="36">
        <f>SUMIFS('DANE SUROWE'!$O$5:$O$222,'DANE SUROWE'!$A$5:$A$222,$Q$5,'DANE SUROWE'!$C$5:$C$222,T$6,'DANE SUROWE'!$L$5:$L$222,$A47)</f>
        <v>0</v>
      </c>
      <c r="U47" s="36">
        <f>SUMIFS('DANE SUROWE'!$O$5:$O$222,'DANE SUROWE'!$A$5:$A$222,$Q$5,'DANE SUROWE'!$C$5:$C$222,U$6,'DANE SUROWE'!$L$5:$L$222,$A47)</f>
        <v>0</v>
      </c>
      <c r="V47" s="36">
        <f>SUMIFS('DANE SUROWE'!$O$5:$O$222,'DANE SUROWE'!$A$5:$A$222,$V$5,'DANE SUROWE'!$C$5:$C$222,V$6,'DANE SUROWE'!$L$5:$L$222,$A47)</f>
        <v>0</v>
      </c>
      <c r="W47" s="36">
        <f>SUMIFS('DANE SUROWE'!$O$5:$O$222,'DANE SUROWE'!$A$5:$A$222,$V$5,'DANE SUROWE'!$C$5:$C$222,W$6,'DANE SUROWE'!$L$5:$L$222,$A47)</f>
        <v>0</v>
      </c>
      <c r="X47" s="36">
        <f>SUMIFS('DANE SUROWE'!$O$5:$O$222,'DANE SUROWE'!$A$5:$A$222,$V$5,'DANE SUROWE'!$C$5:$C$222,X$6,'DANE SUROWE'!$L$5:$L$222,$A47)</f>
        <v>0</v>
      </c>
      <c r="Y47" s="36">
        <f>SUMIFS('DANE SUROWE'!$O$5:$O$222,'DANE SUROWE'!$A$5:$A$222,$V$5,'DANE SUROWE'!$C$5:$C$222,Y$6,'DANE SUROWE'!$L$5:$L$222,$A47)</f>
        <v>0</v>
      </c>
      <c r="Z47" s="36">
        <f>SUMIFS('DANE SUROWE'!$O$5:$O$222,'DANE SUROWE'!$A$5:$A$222,$V$5,'DANE SUROWE'!$C$5:$C$222,Z$6,'DANE SUROWE'!$L$5:$L$222,$A47)</f>
        <v>0</v>
      </c>
      <c r="AA47" s="36">
        <f>SUMIFS('DANE SUROWE'!$O$5:$O$222,'DANE SUROWE'!$A$5:$A$222,$AA$5,'DANE SUROWE'!$C$5:$C$222,AA$6,'DANE SUROWE'!$L$5:$L$222,$A47)</f>
        <v>0</v>
      </c>
      <c r="AB47" s="36">
        <f>SUMIFS('DANE SUROWE'!$O$5:$O$222,'DANE SUROWE'!$A$5:$A$222,$AA$5,'DANE SUROWE'!$C$5:$C$222,AB$6,'DANE SUROWE'!$L$5:$L$222,$A47)</f>
        <v>0</v>
      </c>
      <c r="AC47" s="36">
        <f>SUMIFS('DANE SUROWE'!$O$5:$O$222,'DANE SUROWE'!$A$5:$A$222,$AC$5,'DANE SUROWE'!$C$5:$C$222,AC$6,'DANE SUROWE'!$L$5:$L$222,$A47)</f>
        <v>0</v>
      </c>
      <c r="AD47" s="36">
        <f>SUMIFS('DANE SUROWE'!$O$5:$O$222,'DANE SUROWE'!$A$5:$A$222,$AC$5,'DANE SUROWE'!$C$5:$C$222,AD$6,'DANE SUROWE'!$L$5:$L$222,$A47)</f>
        <v>0</v>
      </c>
      <c r="AE47" s="36">
        <f>SUMIFS('DANE SUROWE'!$O$5:$O$222,'DANE SUROWE'!$A$5:$A$222,$AE$5,'DANE SUROWE'!$C$5:$C$222,AE$6,'DANE SUROWE'!$L$5:$L$222,$A47)</f>
        <v>0</v>
      </c>
      <c r="AF47" s="36">
        <f>SUMIFS('DANE SUROWE'!$O$5:$O$222,'DANE SUROWE'!$A$5:$A$222,$AE$5,'DANE SUROWE'!$C$5:$C$222,AF$6,'DANE SUROWE'!$L$5:$L$222,$A47)</f>
        <v>0</v>
      </c>
      <c r="AG47" s="36">
        <f t="shared" si="2"/>
        <v>0</v>
      </c>
      <c r="AH47" s="36">
        <f t="shared" si="3"/>
        <v>0</v>
      </c>
    </row>
    <row r="48" spans="1:34">
      <c r="A48" s="34" t="s">
        <v>239</v>
      </c>
      <c r="B48" s="36">
        <f>SUMIFS('DANE SUROWE'!$O$5:$O$222,'DANE SUROWE'!$A$5:$A$222,$B$5,'DANE SUROWE'!$C$5:$C$222,B$6,'DANE SUROWE'!$L$5:$L$222,$A48)</f>
        <v>0</v>
      </c>
      <c r="C48" s="36">
        <f>SUMIFS('DANE SUROWE'!$O$5:$O$222,'DANE SUROWE'!$A$5:$A$222,$B$5,'DANE SUROWE'!$C$5:$C$222,C$6,'DANE SUROWE'!$L$5:$L$222,$A48)</f>
        <v>0</v>
      </c>
      <c r="D48" s="36">
        <f>SUMIFS('DANE SUROWE'!$O$5:$O$222,'DANE SUROWE'!$A$5:$A$222,$B$5,'DANE SUROWE'!$C$5:$C$222,D$6,'DANE SUROWE'!$L$5:$L$222,$A48)</f>
        <v>0</v>
      </c>
      <c r="E48" s="36">
        <f>SUMIFS('DANE SUROWE'!$O$5:$O$222,'DANE SUROWE'!$A$5:$A$222,$E$5,'DANE SUROWE'!$C$5:$C$222,E$6,'DANE SUROWE'!$L$5:$L$222,$A48)</f>
        <v>0</v>
      </c>
      <c r="F48" s="36">
        <f>SUMIFS('DANE SUROWE'!$O$5:$O$222,'DANE SUROWE'!$A$5:$A$222,$E$5,'DANE SUROWE'!$C$5:$C$222,F$6,'DANE SUROWE'!$L$5:$L$222,$A48)</f>
        <v>0</v>
      </c>
      <c r="G48" s="36">
        <f>SUMIFS('DANE SUROWE'!$O$5:$O$222,'DANE SUROWE'!$A$5:$A$222,$G$5,'DANE SUROWE'!$C$5:$C$222,G$6,'DANE SUROWE'!$L$5:$L$222,$A48)</f>
        <v>0</v>
      </c>
      <c r="H48" s="36">
        <f>SUMIFS('DANE SUROWE'!$O$5:$O$222,'DANE SUROWE'!$A$5:$A$222,$G$5,'DANE SUROWE'!$C$5:$C$222,H$6,'DANE SUROWE'!$L$5:$L$222,$A48)</f>
        <v>0</v>
      </c>
      <c r="I48" s="36">
        <f>SUMIFS('DANE SUROWE'!$O$5:$O$222,'DANE SUROWE'!$A$5:$A$222,$G$5,'DANE SUROWE'!$C$5:$C$222,I$6,'DANE SUROWE'!$L$5:$L$222,$A48)</f>
        <v>0</v>
      </c>
      <c r="J48" s="36">
        <f>SUMIFS('DANE SUROWE'!$O$5:$O$222,'DANE SUROWE'!$A$5:$A$222,$J$5,'DANE SUROWE'!$C$5:$C$222,J$6,'DANE SUROWE'!$L$5:$L$222,$A48)</f>
        <v>0</v>
      </c>
      <c r="K48" s="36">
        <f>SUMIFS('DANE SUROWE'!$O$5:$O$222,'DANE SUROWE'!$A$5:$A$222,$J$5,'DANE SUROWE'!$C$5:$C$222,K$6,'DANE SUROWE'!$L$5:$L$222,$A48)</f>
        <v>0</v>
      </c>
      <c r="L48" s="36">
        <f>SUMIFS('DANE SUROWE'!$O$5:$O$222,'DANE SUROWE'!$A$5:$A$222,$L$5,'DANE SUROWE'!$C$5:$C$222,L$6,'DANE SUROWE'!$L$5:$L$222,$A48)</f>
        <v>0</v>
      </c>
      <c r="M48" s="36">
        <f>SUMIFS('DANE SUROWE'!$O$5:$O$222,'DANE SUROWE'!$A$5:$A$222,$L$5,'DANE SUROWE'!$C$5:$C$222,M$6,'DANE SUROWE'!$L$5:$L$222,$A48)</f>
        <v>0</v>
      </c>
      <c r="N48" s="36">
        <f>SUMIFS('DANE SUROWE'!$O$5:$O$222,'DANE SUROWE'!$A$5:$A$222,$N$5,'DANE SUROWE'!$C$5:$C$222,N$6,'DANE SUROWE'!$L$5:$L$222,$A48)</f>
        <v>0</v>
      </c>
      <c r="O48" s="36">
        <f>SUMIFS('DANE SUROWE'!$O$5:$O$222,'DANE SUROWE'!$A$5:$A$222,$N$5,'DANE SUROWE'!$C$5:$C$222,O$6,'DANE SUROWE'!$L$5:$L$222,$A48)</f>
        <v>0</v>
      </c>
      <c r="P48" s="36">
        <f>SUMIFS('DANE SUROWE'!$O$5:$O$222,'DANE SUROWE'!$A$5:$A$222,$N$5,'DANE SUROWE'!$C$5:$C$222,P$6,'DANE SUROWE'!$L$5:$L$222,$A48)</f>
        <v>0</v>
      </c>
      <c r="Q48" s="36">
        <f>SUMIFS('DANE SUROWE'!$O$5:$O$222,'DANE SUROWE'!$A$5:$A$222,$Q$5,'DANE SUROWE'!$C$5:$C$222,Q$6,'DANE SUROWE'!$L$5:$L$222,$A48)</f>
        <v>0</v>
      </c>
      <c r="R48" s="36">
        <f>SUMIFS('DANE SUROWE'!$O$5:$O$222,'DANE SUROWE'!$A$5:$A$222,$Q$5,'DANE SUROWE'!$C$5:$C$222,R$6,'DANE SUROWE'!$L$5:$L$222,$A48)</f>
        <v>0</v>
      </c>
      <c r="S48" s="36">
        <f>SUMIFS('DANE SUROWE'!$O$5:$O$222,'DANE SUROWE'!$A$5:$A$222,$Q$5,'DANE SUROWE'!$C$5:$C$222,S$6,'DANE SUROWE'!$L$5:$L$222,$A48)</f>
        <v>0</v>
      </c>
      <c r="T48" s="36">
        <f>SUMIFS('DANE SUROWE'!$O$5:$O$222,'DANE SUROWE'!$A$5:$A$222,$Q$5,'DANE SUROWE'!$C$5:$C$222,T$6,'DANE SUROWE'!$L$5:$L$222,$A48)</f>
        <v>0</v>
      </c>
      <c r="U48" s="36">
        <f>SUMIFS('DANE SUROWE'!$O$5:$O$222,'DANE SUROWE'!$A$5:$A$222,$Q$5,'DANE SUROWE'!$C$5:$C$222,U$6,'DANE SUROWE'!$L$5:$L$222,$A48)</f>
        <v>0</v>
      </c>
      <c r="V48" s="36">
        <f>SUMIFS('DANE SUROWE'!$O$5:$O$222,'DANE SUROWE'!$A$5:$A$222,$V$5,'DANE SUROWE'!$C$5:$C$222,V$6,'DANE SUROWE'!$L$5:$L$222,$A48)</f>
        <v>0</v>
      </c>
      <c r="W48" s="36">
        <f>SUMIFS('DANE SUROWE'!$O$5:$O$222,'DANE SUROWE'!$A$5:$A$222,$V$5,'DANE SUROWE'!$C$5:$C$222,W$6,'DANE SUROWE'!$L$5:$L$222,$A48)</f>
        <v>0</v>
      </c>
      <c r="X48" s="36">
        <f>SUMIFS('DANE SUROWE'!$O$5:$O$222,'DANE SUROWE'!$A$5:$A$222,$V$5,'DANE SUROWE'!$C$5:$C$222,X$6,'DANE SUROWE'!$L$5:$L$222,$A48)</f>
        <v>0</v>
      </c>
      <c r="Y48" s="36">
        <f>SUMIFS('DANE SUROWE'!$O$5:$O$222,'DANE SUROWE'!$A$5:$A$222,$V$5,'DANE SUROWE'!$C$5:$C$222,Y$6,'DANE SUROWE'!$L$5:$L$222,$A48)</f>
        <v>0</v>
      </c>
      <c r="Z48" s="36">
        <f>SUMIFS('DANE SUROWE'!$O$5:$O$222,'DANE SUROWE'!$A$5:$A$222,$V$5,'DANE SUROWE'!$C$5:$C$222,Z$6,'DANE SUROWE'!$L$5:$L$222,$A48)</f>
        <v>0</v>
      </c>
      <c r="AA48" s="36">
        <f>SUMIFS('DANE SUROWE'!$O$5:$O$222,'DANE SUROWE'!$A$5:$A$222,$AA$5,'DANE SUROWE'!$C$5:$C$222,AA$6,'DANE SUROWE'!$L$5:$L$222,$A48)</f>
        <v>0</v>
      </c>
      <c r="AB48" s="36">
        <f>SUMIFS('DANE SUROWE'!$O$5:$O$222,'DANE SUROWE'!$A$5:$A$222,$AA$5,'DANE SUROWE'!$C$5:$C$222,AB$6,'DANE SUROWE'!$L$5:$L$222,$A48)</f>
        <v>0</v>
      </c>
      <c r="AC48" s="36">
        <f>SUMIFS('DANE SUROWE'!$O$5:$O$222,'DANE SUROWE'!$A$5:$A$222,$AC$5,'DANE SUROWE'!$C$5:$C$222,AC$6,'DANE SUROWE'!$L$5:$L$222,$A48)</f>
        <v>0</v>
      </c>
      <c r="AD48" s="36">
        <f>SUMIFS('DANE SUROWE'!$O$5:$O$222,'DANE SUROWE'!$A$5:$A$222,$AC$5,'DANE SUROWE'!$C$5:$C$222,AD$6,'DANE SUROWE'!$L$5:$L$222,$A48)</f>
        <v>0</v>
      </c>
      <c r="AE48" s="36">
        <f>SUMIFS('DANE SUROWE'!$O$5:$O$222,'DANE SUROWE'!$A$5:$A$222,$AE$5,'DANE SUROWE'!$C$5:$C$222,AE$6,'DANE SUROWE'!$L$5:$L$222,$A48)</f>
        <v>0</v>
      </c>
      <c r="AF48" s="36">
        <f>SUMIFS('DANE SUROWE'!$O$5:$O$222,'DANE SUROWE'!$A$5:$A$222,$AE$5,'DANE SUROWE'!$C$5:$C$222,AF$6,'DANE SUROWE'!$L$5:$L$222,$A48)</f>
        <v>0</v>
      </c>
      <c r="AG48" s="36">
        <f t="shared" si="2"/>
        <v>0</v>
      </c>
      <c r="AH48" s="36">
        <f t="shared" si="3"/>
        <v>0</v>
      </c>
    </row>
    <row r="49" spans="1:34">
      <c r="A49" s="34" t="s">
        <v>240</v>
      </c>
      <c r="B49" s="36">
        <f>SUMIFS('DANE SUROWE'!$O$5:$O$222,'DANE SUROWE'!$A$5:$A$222,$B$5,'DANE SUROWE'!$C$5:$C$222,B$6,'DANE SUROWE'!$L$5:$L$222,$A49)</f>
        <v>0</v>
      </c>
      <c r="C49" s="36">
        <f>SUMIFS('DANE SUROWE'!$O$5:$O$222,'DANE SUROWE'!$A$5:$A$222,$B$5,'DANE SUROWE'!$C$5:$C$222,C$6,'DANE SUROWE'!$L$5:$L$222,$A49)</f>
        <v>0</v>
      </c>
      <c r="D49" s="36">
        <f>SUMIFS('DANE SUROWE'!$O$5:$O$222,'DANE SUROWE'!$A$5:$A$222,$B$5,'DANE SUROWE'!$C$5:$C$222,D$6,'DANE SUROWE'!$L$5:$L$222,$A49)</f>
        <v>0</v>
      </c>
      <c r="E49" s="36">
        <f>SUMIFS('DANE SUROWE'!$O$5:$O$222,'DANE SUROWE'!$A$5:$A$222,$E$5,'DANE SUROWE'!$C$5:$C$222,E$6,'DANE SUROWE'!$L$5:$L$222,$A49)</f>
        <v>0</v>
      </c>
      <c r="F49" s="36">
        <f>SUMIFS('DANE SUROWE'!$O$5:$O$222,'DANE SUROWE'!$A$5:$A$222,$E$5,'DANE SUROWE'!$C$5:$C$222,F$6,'DANE SUROWE'!$L$5:$L$222,$A49)</f>
        <v>0</v>
      </c>
      <c r="G49" s="36">
        <f>SUMIFS('DANE SUROWE'!$O$5:$O$222,'DANE SUROWE'!$A$5:$A$222,$G$5,'DANE SUROWE'!$C$5:$C$222,G$6,'DANE SUROWE'!$L$5:$L$222,$A49)</f>
        <v>0</v>
      </c>
      <c r="H49" s="36">
        <f>SUMIFS('DANE SUROWE'!$O$5:$O$222,'DANE SUROWE'!$A$5:$A$222,$G$5,'DANE SUROWE'!$C$5:$C$222,H$6,'DANE SUROWE'!$L$5:$L$222,$A49)</f>
        <v>0</v>
      </c>
      <c r="I49" s="36">
        <f>SUMIFS('DANE SUROWE'!$O$5:$O$222,'DANE SUROWE'!$A$5:$A$222,$G$5,'DANE SUROWE'!$C$5:$C$222,I$6,'DANE SUROWE'!$L$5:$L$222,$A49)</f>
        <v>0</v>
      </c>
      <c r="J49" s="36">
        <f>SUMIFS('DANE SUROWE'!$O$5:$O$222,'DANE SUROWE'!$A$5:$A$222,$J$5,'DANE SUROWE'!$C$5:$C$222,J$6,'DANE SUROWE'!$L$5:$L$222,$A49)</f>
        <v>0</v>
      </c>
      <c r="K49" s="36">
        <f>SUMIFS('DANE SUROWE'!$O$5:$O$222,'DANE SUROWE'!$A$5:$A$222,$J$5,'DANE SUROWE'!$C$5:$C$222,K$6,'DANE SUROWE'!$L$5:$L$222,$A49)</f>
        <v>0</v>
      </c>
      <c r="L49" s="36">
        <f>SUMIFS('DANE SUROWE'!$O$5:$O$222,'DANE SUROWE'!$A$5:$A$222,$L$5,'DANE SUROWE'!$C$5:$C$222,L$6,'DANE SUROWE'!$L$5:$L$222,$A49)</f>
        <v>0</v>
      </c>
      <c r="M49" s="36">
        <f>SUMIFS('DANE SUROWE'!$O$5:$O$222,'DANE SUROWE'!$A$5:$A$222,$L$5,'DANE SUROWE'!$C$5:$C$222,M$6,'DANE SUROWE'!$L$5:$L$222,$A49)</f>
        <v>0</v>
      </c>
      <c r="N49" s="36">
        <f>SUMIFS('DANE SUROWE'!$O$5:$O$222,'DANE SUROWE'!$A$5:$A$222,$N$5,'DANE SUROWE'!$C$5:$C$222,N$6,'DANE SUROWE'!$L$5:$L$222,$A49)</f>
        <v>0</v>
      </c>
      <c r="O49" s="36">
        <f>SUMIFS('DANE SUROWE'!$O$5:$O$222,'DANE SUROWE'!$A$5:$A$222,$N$5,'DANE SUROWE'!$C$5:$C$222,O$6,'DANE SUROWE'!$L$5:$L$222,$A49)</f>
        <v>0</v>
      </c>
      <c r="P49" s="36">
        <f>SUMIFS('DANE SUROWE'!$O$5:$O$222,'DANE SUROWE'!$A$5:$A$222,$N$5,'DANE SUROWE'!$C$5:$C$222,P$6,'DANE SUROWE'!$L$5:$L$222,$A49)</f>
        <v>0</v>
      </c>
      <c r="Q49" s="36">
        <f>SUMIFS('DANE SUROWE'!$O$5:$O$222,'DANE SUROWE'!$A$5:$A$222,$Q$5,'DANE SUROWE'!$C$5:$C$222,Q$6,'DANE SUROWE'!$L$5:$L$222,$A49)</f>
        <v>0</v>
      </c>
      <c r="R49" s="36">
        <f>SUMIFS('DANE SUROWE'!$O$5:$O$222,'DANE SUROWE'!$A$5:$A$222,$Q$5,'DANE SUROWE'!$C$5:$C$222,R$6,'DANE SUROWE'!$L$5:$L$222,$A49)</f>
        <v>0</v>
      </c>
      <c r="S49" s="36">
        <f>SUMIFS('DANE SUROWE'!$O$5:$O$222,'DANE SUROWE'!$A$5:$A$222,$Q$5,'DANE SUROWE'!$C$5:$C$222,S$6,'DANE SUROWE'!$L$5:$L$222,$A49)</f>
        <v>0</v>
      </c>
      <c r="T49" s="36">
        <f>SUMIFS('DANE SUROWE'!$O$5:$O$222,'DANE SUROWE'!$A$5:$A$222,$Q$5,'DANE SUROWE'!$C$5:$C$222,T$6,'DANE SUROWE'!$L$5:$L$222,$A49)</f>
        <v>0</v>
      </c>
      <c r="U49" s="36">
        <f>SUMIFS('DANE SUROWE'!$O$5:$O$222,'DANE SUROWE'!$A$5:$A$222,$Q$5,'DANE SUROWE'!$C$5:$C$222,U$6,'DANE SUROWE'!$L$5:$L$222,$A49)</f>
        <v>0</v>
      </c>
      <c r="V49" s="36">
        <f>SUMIFS('DANE SUROWE'!$O$5:$O$222,'DANE SUROWE'!$A$5:$A$222,$V$5,'DANE SUROWE'!$C$5:$C$222,V$6,'DANE SUROWE'!$L$5:$L$222,$A49)</f>
        <v>0</v>
      </c>
      <c r="W49" s="36">
        <f>SUMIFS('DANE SUROWE'!$O$5:$O$222,'DANE SUROWE'!$A$5:$A$222,$V$5,'DANE SUROWE'!$C$5:$C$222,W$6,'DANE SUROWE'!$L$5:$L$222,$A49)</f>
        <v>0</v>
      </c>
      <c r="X49" s="36">
        <f>SUMIFS('DANE SUROWE'!$O$5:$O$222,'DANE SUROWE'!$A$5:$A$222,$V$5,'DANE SUROWE'!$C$5:$C$222,X$6,'DANE SUROWE'!$L$5:$L$222,$A49)</f>
        <v>0</v>
      </c>
      <c r="Y49" s="36">
        <f>SUMIFS('DANE SUROWE'!$O$5:$O$222,'DANE SUROWE'!$A$5:$A$222,$V$5,'DANE SUROWE'!$C$5:$C$222,Y$6,'DANE SUROWE'!$L$5:$L$222,$A49)</f>
        <v>0</v>
      </c>
      <c r="Z49" s="36">
        <f>SUMIFS('DANE SUROWE'!$O$5:$O$222,'DANE SUROWE'!$A$5:$A$222,$V$5,'DANE SUROWE'!$C$5:$C$222,Z$6,'DANE SUROWE'!$L$5:$L$222,$A49)</f>
        <v>0</v>
      </c>
      <c r="AA49" s="36">
        <f>SUMIFS('DANE SUROWE'!$O$5:$O$222,'DANE SUROWE'!$A$5:$A$222,$AA$5,'DANE SUROWE'!$C$5:$C$222,AA$6,'DANE SUROWE'!$L$5:$L$222,$A49)</f>
        <v>0</v>
      </c>
      <c r="AB49" s="36">
        <f>SUMIFS('DANE SUROWE'!$O$5:$O$222,'DANE SUROWE'!$A$5:$A$222,$AA$5,'DANE SUROWE'!$C$5:$C$222,AB$6,'DANE SUROWE'!$L$5:$L$222,$A49)</f>
        <v>0</v>
      </c>
      <c r="AC49" s="36">
        <f>SUMIFS('DANE SUROWE'!$O$5:$O$222,'DANE SUROWE'!$A$5:$A$222,$AC$5,'DANE SUROWE'!$C$5:$C$222,AC$6,'DANE SUROWE'!$L$5:$L$222,$A49)</f>
        <v>0</v>
      </c>
      <c r="AD49" s="36">
        <f>SUMIFS('DANE SUROWE'!$O$5:$O$222,'DANE SUROWE'!$A$5:$A$222,$AC$5,'DANE SUROWE'!$C$5:$C$222,AD$6,'DANE SUROWE'!$L$5:$L$222,$A49)</f>
        <v>0</v>
      </c>
      <c r="AE49" s="36">
        <f>SUMIFS('DANE SUROWE'!$O$5:$O$222,'DANE SUROWE'!$A$5:$A$222,$AE$5,'DANE SUROWE'!$C$5:$C$222,AE$6,'DANE SUROWE'!$L$5:$L$222,$A49)</f>
        <v>0</v>
      </c>
      <c r="AF49" s="36">
        <f>SUMIFS('DANE SUROWE'!$O$5:$O$222,'DANE SUROWE'!$A$5:$A$222,$AE$5,'DANE SUROWE'!$C$5:$C$222,AF$6,'DANE SUROWE'!$L$5:$L$222,$A49)</f>
        <v>0</v>
      </c>
      <c r="AG49" s="36">
        <f t="shared" si="2"/>
        <v>0</v>
      </c>
      <c r="AH49" s="36">
        <f t="shared" si="3"/>
        <v>0</v>
      </c>
    </row>
    <row r="50" spans="1:34">
      <c r="A50" s="34" t="s">
        <v>241</v>
      </c>
      <c r="B50" s="36">
        <f>SUMIFS('DANE SUROWE'!$O$5:$O$222,'DANE SUROWE'!$A$5:$A$222,$B$5,'DANE SUROWE'!$C$5:$C$222,B$6,'DANE SUROWE'!$L$5:$L$222,$A50)</f>
        <v>0</v>
      </c>
      <c r="C50" s="36">
        <f>SUMIFS('DANE SUROWE'!$O$5:$O$222,'DANE SUROWE'!$A$5:$A$222,$B$5,'DANE SUROWE'!$C$5:$C$222,C$6,'DANE SUROWE'!$L$5:$L$222,$A50)</f>
        <v>0</v>
      </c>
      <c r="D50" s="36">
        <f>SUMIFS('DANE SUROWE'!$O$5:$O$222,'DANE SUROWE'!$A$5:$A$222,$B$5,'DANE SUROWE'!$C$5:$C$222,D$6,'DANE SUROWE'!$L$5:$L$222,$A50)</f>
        <v>0</v>
      </c>
      <c r="E50" s="36">
        <f>SUMIFS('DANE SUROWE'!$O$5:$O$222,'DANE SUROWE'!$A$5:$A$222,$E$5,'DANE SUROWE'!$C$5:$C$222,E$6,'DANE SUROWE'!$L$5:$L$222,$A50)</f>
        <v>0</v>
      </c>
      <c r="F50" s="36">
        <f>SUMIFS('DANE SUROWE'!$O$5:$O$222,'DANE SUROWE'!$A$5:$A$222,$E$5,'DANE SUROWE'!$C$5:$C$222,F$6,'DANE SUROWE'!$L$5:$L$222,$A50)</f>
        <v>0</v>
      </c>
      <c r="G50" s="36">
        <f>SUMIFS('DANE SUROWE'!$O$5:$O$222,'DANE SUROWE'!$A$5:$A$222,$G$5,'DANE SUROWE'!$C$5:$C$222,G$6,'DANE SUROWE'!$L$5:$L$222,$A50)</f>
        <v>0</v>
      </c>
      <c r="H50" s="36">
        <f>SUMIFS('DANE SUROWE'!$O$5:$O$222,'DANE SUROWE'!$A$5:$A$222,$G$5,'DANE SUROWE'!$C$5:$C$222,H$6,'DANE SUROWE'!$L$5:$L$222,$A50)</f>
        <v>0</v>
      </c>
      <c r="I50" s="36">
        <f>SUMIFS('DANE SUROWE'!$O$5:$O$222,'DANE SUROWE'!$A$5:$A$222,$G$5,'DANE SUROWE'!$C$5:$C$222,I$6,'DANE SUROWE'!$L$5:$L$222,$A50)</f>
        <v>0</v>
      </c>
      <c r="J50" s="36">
        <f>SUMIFS('DANE SUROWE'!$O$5:$O$222,'DANE SUROWE'!$A$5:$A$222,$J$5,'DANE SUROWE'!$C$5:$C$222,J$6,'DANE SUROWE'!$L$5:$L$222,$A50)</f>
        <v>0</v>
      </c>
      <c r="K50" s="36">
        <f>SUMIFS('DANE SUROWE'!$O$5:$O$222,'DANE SUROWE'!$A$5:$A$222,$J$5,'DANE SUROWE'!$C$5:$C$222,K$6,'DANE SUROWE'!$L$5:$L$222,$A50)</f>
        <v>0</v>
      </c>
      <c r="L50" s="36">
        <f>SUMIFS('DANE SUROWE'!$O$5:$O$222,'DANE SUROWE'!$A$5:$A$222,$L$5,'DANE SUROWE'!$C$5:$C$222,L$6,'DANE SUROWE'!$L$5:$L$222,$A50)</f>
        <v>0</v>
      </c>
      <c r="M50" s="36">
        <f>SUMIFS('DANE SUROWE'!$O$5:$O$222,'DANE SUROWE'!$A$5:$A$222,$L$5,'DANE SUROWE'!$C$5:$C$222,M$6,'DANE SUROWE'!$L$5:$L$222,$A50)</f>
        <v>0</v>
      </c>
      <c r="N50" s="36">
        <f>SUMIFS('DANE SUROWE'!$O$5:$O$222,'DANE SUROWE'!$A$5:$A$222,$N$5,'DANE SUROWE'!$C$5:$C$222,N$6,'DANE SUROWE'!$L$5:$L$222,$A50)</f>
        <v>0</v>
      </c>
      <c r="O50" s="36">
        <f>SUMIFS('DANE SUROWE'!$O$5:$O$222,'DANE SUROWE'!$A$5:$A$222,$N$5,'DANE SUROWE'!$C$5:$C$222,O$6,'DANE SUROWE'!$L$5:$L$222,$A50)</f>
        <v>0</v>
      </c>
      <c r="P50" s="36">
        <f>SUMIFS('DANE SUROWE'!$O$5:$O$222,'DANE SUROWE'!$A$5:$A$222,$N$5,'DANE SUROWE'!$C$5:$C$222,P$6,'DANE SUROWE'!$L$5:$L$222,$A50)</f>
        <v>0</v>
      </c>
      <c r="Q50" s="36">
        <f>SUMIFS('DANE SUROWE'!$O$5:$O$222,'DANE SUROWE'!$A$5:$A$222,$Q$5,'DANE SUROWE'!$C$5:$C$222,Q$6,'DANE SUROWE'!$L$5:$L$222,$A50)</f>
        <v>0</v>
      </c>
      <c r="R50" s="36">
        <f>SUMIFS('DANE SUROWE'!$O$5:$O$222,'DANE SUROWE'!$A$5:$A$222,$Q$5,'DANE SUROWE'!$C$5:$C$222,R$6,'DANE SUROWE'!$L$5:$L$222,$A50)</f>
        <v>0</v>
      </c>
      <c r="S50" s="36">
        <f>SUMIFS('DANE SUROWE'!$O$5:$O$222,'DANE SUROWE'!$A$5:$A$222,$Q$5,'DANE SUROWE'!$C$5:$C$222,S$6,'DANE SUROWE'!$L$5:$L$222,$A50)</f>
        <v>0</v>
      </c>
      <c r="T50" s="36">
        <f>SUMIFS('DANE SUROWE'!$O$5:$O$222,'DANE SUROWE'!$A$5:$A$222,$Q$5,'DANE SUROWE'!$C$5:$C$222,T$6,'DANE SUROWE'!$L$5:$L$222,$A50)</f>
        <v>0</v>
      </c>
      <c r="U50" s="36">
        <f>SUMIFS('DANE SUROWE'!$O$5:$O$222,'DANE SUROWE'!$A$5:$A$222,$Q$5,'DANE SUROWE'!$C$5:$C$222,U$6,'DANE SUROWE'!$L$5:$L$222,$A50)</f>
        <v>0</v>
      </c>
      <c r="V50" s="36">
        <f>SUMIFS('DANE SUROWE'!$O$5:$O$222,'DANE SUROWE'!$A$5:$A$222,$V$5,'DANE SUROWE'!$C$5:$C$222,V$6,'DANE SUROWE'!$L$5:$L$222,$A50)</f>
        <v>0</v>
      </c>
      <c r="W50" s="36">
        <f>SUMIFS('DANE SUROWE'!$O$5:$O$222,'DANE SUROWE'!$A$5:$A$222,$V$5,'DANE SUROWE'!$C$5:$C$222,W$6,'DANE SUROWE'!$L$5:$L$222,$A50)</f>
        <v>0</v>
      </c>
      <c r="X50" s="36">
        <f>SUMIFS('DANE SUROWE'!$O$5:$O$222,'DANE SUROWE'!$A$5:$A$222,$V$5,'DANE SUROWE'!$C$5:$C$222,X$6,'DANE SUROWE'!$L$5:$L$222,$A50)</f>
        <v>0</v>
      </c>
      <c r="Y50" s="36">
        <f>SUMIFS('DANE SUROWE'!$O$5:$O$222,'DANE SUROWE'!$A$5:$A$222,$V$5,'DANE SUROWE'!$C$5:$C$222,Y$6,'DANE SUROWE'!$L$5:$L$222,$A50)</f>
        <v>0</v>
      </c>
      <c r="Z50" s="36">
        <f>SUMIFS('DANE SUROWE'!$O$5:$O$222,'DANE SUROWE'!$A$5:$A$222,$V$5,'DANE SUROWE'!$C$5:$C$222,Z$6,'DANE SUROWE'!$L$5:$L$222,$A50)</f>
        <v>0</v>
      </c>
      <c r="AA50" s="36">
        <f>SUMIFS('DANE SUROWE'!$O$5:$O$222,'DANE SUROWE'!$A$5:$A$222,$AA$5,'DANE SUROWE'!$C$5:$C$222,AA$6,'DANE SUROWE'!$L$5:$L$222,$A50)</f>
        <v>0</v>
      </c>
      <c r="AB50" s="36">
        <f>SUMIFS('DANE SUROWE'!$O$5:$O$222,'DANE SUROWE'!$A$5:$A$222,$AA$5,'DANE SUROWE'!$C$5:$C$222,AB$6,'DANE SUROWE'!$L$5:$L$222,$A50)</f>
        <v>0</v>
      </c>
      <c r="AC50" s="36">
        <f>SUMIFS('DANE SUROWE'!$O$5:$O$222,'DANE SUROWE'!$A$5:$A$222,$AC$5,'DANE SUROWE'!$C$5:$C$222,AC$6,'DANE SUROWE'!$L$5:$L$222,$A50)</f>
        <v>0</v>
      </c>
      <c r="AD50" s="36">
        <f>SUMIFS('DANE SUROWE'!$O$5:$O$222,'DANE SUROWE'!$A$5:$A$222,$AC$5,'DANE SUROWE'!$C$5:$C$222,AD$6,'DANE SUROWE'!$L$5:$L$222,$A50)</f>
        <v>0</v>
      </c>
      <c r="AE50" s="36">
        <f>SUMIFS('DANE SUROWE'!$O$5:$O$222,'DANE SUROWE'!$A$5:$A$222,$AE$5,'DANE SUROWE'!$C$5:$C$222,AE$6,'DANE SUROWE'!$L$5:$L$222,$A50)</f>
        <v>0</v>
      </c>
      <c r="AF50" s="36">
        <f>SUMIFS('DANE SUROWE'!$O$5:$O$222,'DANE SUROWE'!$A$5:$A$222,$AE$5,'DANE SUROWE'!$C$5:$C$222,AF$6,'DANE SUROWE'!$L$5:$L$222,$A50)</f>
        <v>0</v>
      </c>
      <c r="AG50" s="36">
        <f t="shared" si="2"/>
        <v>0</v>
      </c>
      <c r="AH50" s="36">
        <f t="shared" si="3"/>
        <v>0</v>
      </c>
    </row>
    <row r="51" spans="1:34">
      <c r="A51" s="34" t="s">
        <v>242</v>
      </c>
      <c r="B51" s="36">
        <f>SUMIFS('DANE SUROWE'!$O$5:$O$222,'DANE SUROWE'!$A$5:$A$222,$B$5,'DANE SUROWE'!$C$5:$C$222,B$6,'DANE SUROWE'!$L$5:$L$222,$A51)</f>
        <v>0</v>
      </c>
      <c r="C51" s="36">
        <f>SUMIFS('DANE SUROWE'!$O$5:$O$222,'DANE SUROWE'!$A$5:$A$222,$B$5,'DANE SUROWE'!$C$5:$C$222,C$6,'DANE SUROWE'!$L$5:$L$222,$A51)</f>
        <v>0</v>
      </c>
      <c r="D51" s="36">
        <f>SUMIFS('DANE SUROWE'!$O$5:$O$222,'DANE SUROWE'!$A$5:$A$222,$B$5,'DANE SUROWE'!$C$5:$C$222,D$6,'DANE SUROWE'!$L$5:$L$222,$A51)</f>
        <v>0</v>
      </c>
      <c r="E51" s="36">
        <f>SUMIFS('DANE SUROWE'!$O$5:$O$222,'DANE SUROWE'!$A$5:$A$222,$E$5,'DANE SUROWE'!$C$5:$C$222,E$6,'DANE SUROWE'!$L$5:$L$222,$A51)</f>
        <v>0</v>
      </c>
      <c r="F51" s="36">
        <f>SUMIFS('DANE SUROWE'!$O$5:$O$222,'DANE SUROWE'!$A$5:$A$222,$E$5,'DANE SUROWE'!$C$5:$C$222,F$6,'DANE SUROWE'!$L$5:$L$222,$A51)</f>
        <v>0</v>
      </c>
      <c r="G51" s="36">
        <f>SUMIFS('DANE SUROWE'!$O$5:$O$222,'DANE SUROWE'!$A$5:$A$222,$G$5,'DANE SUROWE'!$C$5:$C$222,G$6,'DANE SUROWE'!$L$5:$L$222,$A51)</f>
        <v>0</v>
      </c>
      <c r="H51" s="36">
        <f>SUMIFS('DANE SUROWE'!$O$5:$O$222,'DANE SUROWE'!$A$5:$A$222,$G$5,'DANE SUROWE'!$C$5:$C$222,H$6,'DANE SUROWE'!$L$5:$L$222,$A51)</f>
        <v>0</v>
      </c>
      <c r="I51" s="36">
        <f>SUMIFS('DANE SUROWE'!$O$5:$O$222,'DANE SUROWE'!$A$5:$A$222,$G$5,'DANE SUROWE'!$C$5:$C$222,I$6,'DANE SUROWE'!$L$5:$L$222,$A51)</f>
        <v>0</v>
      </c>
      <c r="J51" s="36">
        <f>SUMIFS('DANE SUROWE'!$O$5:$O$222,'DANE SUROWE'!$A$5:$A$222,$J$5,'DANE SUROWE'!$C$5:$C$222,J$6,'DANE SUROWE'!$L$5:$L$222,$A51)</f>
        <v>0</v>
      </c>
      <c r="K51" s="36">
        <f>SUMIFS('DANE SUROWE'!$O$5:$O$222,'DANE SUROWE'!$A$5:$A$222,$J$5,'DANE SUROWE'!$C$5:$C$222,K$6,'DANE SUROWE'!$L$5:$L$222,$A51)</f>
        <v>0</v>
      </c>
      <c r="L51" s="36">
        <f>SUMIFS('DANE SUROWE'!$O$5:$O$222,'DANE SUROWE'!$A$5:$A$222,$L$5,'DANE SUROWE'!$C$5:$C$222,L$6,'DANE SUROWE'!$L$5:$L$222,$A51)</f>
        <v>0</v>
      </c>
      <c r="M51" s="36">
        <f>SUMIFS('DANE SUROWE'!$O$5:$O$222,'DANE SUROWE'!$A$5:$A$222,$L$5,'DANE SUROWE'!$C$5:$C$222,M$6,'DANE SUROWE'!$L$5:$L$222,$A51)</f>
        <v>0</v>
      </c>
      <c r="N51" s="36">
        <f>SUMIFS('DANE SUROWE'!$O$5:$O$222,'DANE SUROWE'!$A$5:$A$222,$N$5,'DANE SUROWE'!$C$5:$C$222,N$6,'DANE SUROWE'!$L$5:$L$222,$A51)</f>
        <v>0</v>
      </c>
      <c r="O51" s="36">
        <f>SUMIFS('DANE SUROWE'!$O$5:$O$222,'DANE SUROWE'!$A$5:$A$222,$N$5,'DANE SUROWE'!$C$5:$C$222,O$6,'DANE SUROWE'!$L$5:$L$222,$A51)</f>
        <v>0</v>
      </c>
      <c r="P51" s="36">
        <f>SUMIFS('DANE SUROWE'!$O$5:$O$222,'DANE SUROWE'!$A$5:$A$222,$N$5,'DANE SUROWE'!$C$5:$C$222,P$6,'DANE SUROWE'!$L$5:$L$222,$A51)</f>
        <v>0</v>
      </c>
      <c r="Q51" s="36">
        <f>SUMIFS('DANE SUROWE'!$O$5:$O$222,'DANE SUROWE'!$A$5:$A$222,$Q$5,'DANE SUROWE'!$C$5:$C$222,Q$6,'DANE SUROWE'!$L$5:$L$222,$A51)</f>
        <v>0</v>
      </c>
      <c r="R51" s="36">
        <f>SUMIFS('DANE SUROWE'!$O$5:$O$222,'DANE SUROWE'!$A$5:$A$222,$Q$5,'DANE SUROWE'!$C$5:$C$222,R$6,'DANE SUROWE'!$L$5:$L$222,$A51)</f>
        <v>0</v>
      </c>
      <c r="S51" s="36">
        <f>SUMIFS('DANE SUROWE'!$O$5:$O$222,'DANE SUROWE'!$A$5:$A$222,$Q$5,'DANE SUROWE'!$C$5:$C$222,S$6,'DANE SUROWE'!$L$5:$L$222,$A51)</f>
        <v>0</v>
      </c>
      <c r="T51" s="36">
        <f>SUMIFS('DANE SUROWE'!$O$5:$O$222,'DANE SUROWE'!$A$5:$A$222,$Q$5,'DANE SUROWE'!$C$5:$C$222,T$6,'DANE SUROWE'!$L$5:$L$222,$A51)</f>
        <v>0</v>
      </c>
      <c r="U51" s="36">
        <f>SUMIFS('DANE SUROWE'!$O$5:$O$222,'DANE SUROWE'!$A$5:$A$222,$Q$5,'DANE SUROWE'!$C$5:$C$222,U$6,'DANE SUROWE'!$L$5:$L$222,$A51)</f>
        <v>0</v>
      </c>
      <c r="V51" s="36">
        <f>SUMIFS('DANE SUROWE'!$O$5:$O$222,'DANE SUROWE'!$A$5:$A$222,$V$5,'DANE SUROWE'!$C$5:$C$222,V$6,'DANE SUROWE'!$L$5:$L$222,$A51)</f>
        <v>0</v>
      </c>
      <c r="W51" s="36">
        <f>SUMIFS('DANE SUROWE'!$O$5:$O$222,'DANE SUROWE'!$A$5:$A$222,$V$5,'DANE SUROWE'!$C$5:$C$222,W$6,'DANE SUROWE'!$L$5:$L$222,$A51)</f>
        <v>0</v>
      </c>
      <c r="X51" s="36">
        <f>SUMIFS('DANE SUROWE'!$O$5:$O$222,'DANE SUROWE'!$A$5:$A$222,$V$5,'DANE SUROWE'!$C$5:$C$222,X$6,'DANE SUROWE'!$L$5:$L$222,$A51)</f>
        <v>0</v>
      </c>
      <c r="Y51" s="36">
        <f>SUMIFS('DANE SUROWE'!$O$5:$O$222,'DANE SUROWE'!$A$5:$A$222,$V$5,'DANE SUROWE'!$C$5:$C$222,Y$6,'DANE SUROWE'!$L$5:$L$222,$A51)</f>
        <v>0</v>
      </c>
      <c r="Z51" s="36">
        <f>SUMIFS('DANE SUROWE'!$O$5:$O$222,'DANE SUROWE'!$A$5:$A$222,$V$5,'DANE SUROWE'!$C$5:$C$222,Z$6,'DANE SUROWE'!$L$5:$L$222,$A51)</f>
        <v>0</v>
      </c>
      <c r="AA51" s="36">
        <f>SUMIFS('DANE SUROWE'!$O$5:$O$222,'DANE SUROWE'!$A$5:$A$222,$AA$5,'DANE SUROWE'!$C$5:$C$222,AA$6,'DANE SUROWE'!$L$5:$L$222,$A51)</f>
        <v>0</v>
      </c>
      <c r="AB51" s="36">
        <f>SUMIFS('DANE SUROWE'!$O$5:$O$222,'DANE SUROWE'!$A$5:$A$222,$AA$5,'DANE SUROWE'!$C$5:$C$222,AB$6,'DANE SUROWE'!$L$5:$L$222,$A51)</f>
        <v>0</v>
      </c>
      <c r="AC51" s="36">
        <f>SUMIFS('DANE SUROWE'!$O$5:$O$222,'DANE SUROWE'!$A$5:$A$222,$AC$5,'DANE SUROWE'!$C$5:$C$222,AC$6,'DANE SUROWE'!$L$5:$L$222,$A51)</f>
        <v>0</v>
      </c>
      <c r="AD51" s="36">
        <f>SUMIFS('DANE SUROWE'!$O$5:$O$222,'DANE SUROWE'!$A$5:$A$222,$AC$5,'DANE SUROWE'!$C$5:$C$222,AD$6,'DANE SUROWE'!$L$5:$L$222,$A51)</f>
        <v>0</v>
      </c>
      <c r="AE51" s="36">
        <f>SUMIFS('DANE SUROWE'!$O$5:$O$222,'DANE SUROWE'!$A$5:$A$222,$AE$5,'DANE SUROWE'!$C$5:$C$222,AE$6,'DANE SUROWE'!$L$5:$L$222,$A51)</f>
        <v>0</v>
      </c>
      <c r="AF51" s="36">
        <f>SUMIFS('DANE SUROWE'!$O$5:$O$222,'DANE SUROWE'!$A$5:$A$222,$AE$5,'DANE SUROWE'!$C$5:$C$222,AF$6,'DANE SUROWE'!$L$5:$L$222,$A51)</f>
        <v>0</v>
      </c>
      <c r="AG51" s="36">
        <f t="shared" si="2"/>
        <v>0</v>
      </c>
      <c r="AH51" s="36">
        <f t="shared" si="3"/>
        <v>0</v>
      </c>
    </row>
    <row r="52" spans="1:34">
      <c r="A52" s="34" t="s">
        <v>243</v>
      </c>
      <c r="B52" s="36">
        <f>SUMIFS('DANE SUROWE'!$O$5:$O$222,'DANE SUROWE'!$A$5:$A$222,$B$5,'DANE SUROWE'!$C$5:$C$222,B$6,'DANE SUROWE'!$L$5:$L$222,$A52)</f>
        <v>0</v>
      </c>
      <c r="C52" s="36">
        <f>SUMIFS('DANE SUROWE'!$O$5:$O$222,'DANE SUROWE'!$A$5:$A$222,$B$5,'DANE SUROWE'!$C$5:$C$222,C$6,'DANE SUROWE'!$L$5:$L$222,$A52)</f>
        <v>0</v>
      </c>
      <c r="D52" s="36">
        <f>SUMIFS('DANE SUROWE'!$O$5:$O$222,'DANE SUROWE'!$A$5:$A$222,$B$5,'DANE SUROWE'!$C$5:$C$222,D$6,'DANE SUROWE'!$L$5:$L$222,$A52)</f>
        <v>0</v>
      </c>
      <c r="E52" s="36">
        <f>SUMIFS('DANE SUROWE'!$O$5:$O$222,'DANE SUROWE'!$A$5:$A$222,$E$5,'DANE SUROWE'!$C$5:$C$222,E$6,'DANE SUROWE'!$L$5:$L$222,$A52)</f>
        <v>0</v>
      </c>
      <c r="F52" s="36">
        <f>SUMIFS('DANE SUROWE'!$O$5:$O$222,'DANE SUROWE'!$A$5:$A$222,$E$5,'DANE SUROWE'!$C$5:$C$222,F$6,'DANE SUROWE'!$L$5:$L$222,$A52)</f>
        <v>0</v>
      </c>
      <c r="G52" s="36">
        <f>SUMIFS('DANE SUROWE'!$O$5:$O$222,'DANE SUROWE'!$A$5:$A$222,$G$5,'DANE SUROWE'!$C$5:$C$222,G$6,'DANE SUROWE'!$L$5:$L$222,$A52)</f>
        <v>0</v>
      </c>
      <c r="H52" s="36">
        <f>SUMIFS('DANE SUROWE'!$O$5:$O$222,'DANE SUROWE'!$A$5:$A$222,$G$5,'DANE SUROWE'!$C$5:$C$222,H$6,'DANE SUROWE'!$L$5:$L$222,$A52)</f>
        <v>0</v>
      </c>
      <c r="I52" s="36">
        <f>SUMIFS('DANE SUROWE'!$O$5:$O$222,'DANE SUROWE'!$A$5:$A$222,$G$5,'DANE SUROWE'!$C$5:$C$222,I$6,'DANE SUROWE'!$L$5:$L$222,$A52)</f>
        <v>0</v>
      </c>
      <c r="J52" s="36">
        <f>SUMIFS('DANE SUROWE'!$O$5:$O$222,'DANE SUROWE'!$A$5:$A$222,$J$5,'DANE SUROWE'!$C$5:$C$222,J$6,'DANE SUROWE'!$L$5:$L$222,$A52)</f>
        <v>0</v>
      </c>
      <c r="K52" s="36">
        <f>SUMIFS('DANE SUROWE'!$O$5:$O$222,'DANE SUROWE'!$A$5:$A$222,$J$5,'DANE SUROWE'!$C$5:$C$222,K$6,'DANE SUROWE'!$L$5:$L$222,$A52)</f>
        <v>0</v>
      </c>
      <c r="L52" s="36">
        <f>SUMIFS('DANE SUROWE'!$O$5:$O$222,'DANE SUROWE'!$A$5:$A$222,$L$5,'DANE SUROWE'!$C$5:$C$222,L$6,'DANE SUROWE'!$L$5:$L$222,$A52)</f>
        <v>0</v>
      </c>
      <c r="M52" s="36">
        <f>SUMIFS('DANE SUROWE'!$O$5:$O$222,'DANE SUROWE'!$A$5:$A$222,$L$5,'DANE SUROWE'!$C$5:$C$222,M$6,'DANE SUROWE'!$L$5:$L$222,$A52)</f>
        <v>0</v>
      </c>
      <c r="N52" s="36">
        <f>SUMIFS('DANE SUROWE'!$O$5:$O$222,'DANE SUROWE'!$A$5:$A$222,$N$5,'DANE SUROWE'!$C$5:$C$222,N$6,'DANE SUROWE'!$L$5:$L$222,$A52)</f>
        <v>0</v>
      </c>
      <c r="O52" s="36">
        <f>SUMIFS('DANE SUROWE'!$O$5:$O$222,'DANE SUROWE'!$A$5:$A$222,$N$5,'DANE SUROWE'!$C$5:$C$222,O$6,'DANE SUROWE'!$L$5:$L$222,$A52)</f>
        <v>0</v>
      </c>
      <c r="P52" s="36">
        <f>SUMIFS('DANE SUROWE'!$O$5:$O$222,'DANE SUROWE'!$A$5:$A$222,$N$5,'DANE SUROWE'!$C$5:$C$222,P$6,'DANE SUROWE'!$L$5:$L$222,$A52)</f>
        <v>0</v>
      </c>
      <c r="Q52" s="36">
        <f>SUMIFS('DANE SUROWE'!$O$5:$O$222,'DANE SUROWE'!$A$5:$A$222,$Q$5,'DANE SUROWE'!$C$5:$C$222,Q$6,'DANE SUROWE'!$L$5:$L$222,$A52)</f>
        <v>0</v>
      </c>
      <c r="R52" s="36">
        <f>SUMIFS('DANE SUROWE'!$O$5:$O$222,'DANE SUROWE'!$A$5:$A$222,$Q$5,'DANE SUROWE'!$C$5:$C$222,R$6,'DANE SUROWE'!$L$5:$L$222,$A52)</f>
        <v>0</v>
      </c>
      <c r="S52" s="36">
        <f>SUMIFS('DANE SUROWE'!$O$5:$O$222,'DANE SUROWE'!$A$5:$A$222,$Q$5,'DANE SUROWE'!$C$5:$C$222,S$6,'DANE SUROWE'!$L$5:$L$222,$A52)</f>
        <v>0</v>
      </c>
      <c r="T52" s="36">
        <f>SUMIFS('DANE SUROWE'!$O$5:$O$222,'DANE SUROWE'!$A$5:$A$222,$Q$5,'DANE SUROWE'!$C$5:$C$222,T$6,'DANE SUROWE'!$L$5:$L$222,$A52)</f>
        <v>0</v>
      </c>
      <c r="U52" s="36">
        <f>SUMIFS('DANE SUROWE'!$O$5:$O$222,'DANE SUROWE'!$A$5:$A$222,$Q$5,'DANE SUROWE'!$C$5:$C$222,U$6,'DANE SUROWE'!$L$5:$L$222,$A52)</f>
        <v>0</v>
      </c>
      <c r="V52" s="36">
        <f>SUMIFS('DANE SUROWE'!$O$5:$O$222,'DANE SUROWE'!$A$5:$A$222,$V$5,'DANE SUROWE'!$C$5:$C$222,V$6,'DANE SUROWE'!$L$5:$L$222,$A52)</f>
        <v>0</v>
      </c>
      <c r="W52" s="36">
        <f>SUMIFS('DANE SUROWE'!$O$5:$O$222,'DANE SUROWE'!$A$5:$A$222,$V$5,'DANE SUROWE'!$C$5:$C$222,W$6,'DANE SUROWE'!$L$5:$L$222,$A52)</f>
        <v>0</v>
      </c>
      <c r="X52" s="36">
        <f>SUMIFS('DANE SUROWE'!$O$5:$O$222,'DANE SUROWE'!$A$5:$A$222,$V$5,'DANE SUROWE'!$C$5:$C$222,X$6,'DANE SUROWE'!$L$5:$L$222,$A52)</f>
        <v>0</v>
      </c>
      <c r="Y52" s="36">
        <f>SUMIFS('DANE SUROWE'!$O$5:$O$222,'DANE SUROWE'!$A$5:$A$222,$V$5,'DANE SUROWE'!$C$5:$C$222,Y$6,'DANE SUROWE'!$L$5:$L$222,$A52)</f>
        <v>0</v>
      </c>
      <c r="Z52" s="36">
        <f>SUMIFS('DANE SUROWE'!$O$5:$O$222,'DANE SUROWE'!$A$5:$A$222,$V$5,'DANE SUROWE'!$C$5:$C$222,Z$6,'DANE SUROWE'!$L$5:$L$222,$A52)</f>
        <v>0</v>
      </c>
      <c r="AA52" s="36">
        <f>SUMIFS('DANE SUROWE'!$O$5:$O$222,'DANE SUROWE'!$A$5:$A$222,$AA$5,'DANE SUROWE'!$C$5:$C$222,AA$6,'DANE SUROWE'!$L$5:$L$222,$A52)</f>
        <v>0</v>
      </c>
      <c r="AB52" s="36">
        <f>SUMIFS('DANE SUROWE'!$O$5:$O$222,'DANE SUROWE'!$A$5:$A$222,$AA$5,'DANE SUROWE'!$C$5:$C$222,AB$6,'DANE SUROWE'!$L$5:$L$222,$A52)</f>
        <v>0</v>
      </c>
      <c r="AC52" s="36">
        <f>SUMIFS('DANE SUROWE'!$O$5:$O$222,'DANE SUROWE'!$A$5:$A$222,$AC$5,'DANE SUROWE'!$C$5:$C$222,AC$6,'DANE SUROWE'!$L$5:$L$222,$A52)</f>
        <v>0</v>
      </c>
      <c r="AD52" s="36">
        <f>SUMIFS('DANE SUROWE'!$O$5:$O$222,'DANE SUROWE'!$A$5:$A$222,$AC$5,'DANE SUROWE'!$C$5:$C$222,AD$6,'DANE SUROWE'!$L$5:$L$222,$A52)</f>
        <v>0</v>
      </c>
      <c r="AE52" s="36">
        <f>SUMIFS('DANE SUROWE'!$O$5:$O$222,'DANE SUROWE'!$A$5:$A$222,$AE$5,'DANE SUROWE'!$C$5:$C$222,AE$6,'DANE SUROWE'!$L$5:$L$222,$A52)</f>
        <v>0</v>
      </c>
      <c r="AF52" s="36">
        <f>SUMIFS('DANE SUROWE'!$O$5:$O$222,'DANE SUROWE'!$A$5:$A$222,$AE$5,'DANE SUROWE'!$C$5:$C$222,AF$6,'DANE SUROWE'!$L$5:$L$222,$A52)</f>
        <v>0</v>
      </c>
      <c r="AG52" s="36">
        <f t="shared" si="2"/>
        <v>0</v>
      </c>
      <c r="AH52" s="36">
        <f t="shared" si="3"/>
        <v>0</v>
      </c>
    </row>
    <row r="53" spans="1:34">
      <c r="A53" s="34" t="s">
        <v>244</v>
      </c>
      <c r="B53" s="36">
        <f>SUMIFS('DANE SUROWE'!$O$5:$O$222,'DANE SUROWE'!$A$5:$A$222,$B$5,'DANE SUROWE'!$C$5:$C$222,B$6,'DANE SUROWE'!$L$5:$L$222,$A53)</f>
        <v>0</v>
      </c>
      <c r="C53" s="36">
        <f>SUMIFS('DANE SUROWE'!$O$5:$O$222,'DANE SUROWE'!$A$5:$A$222,$B$5,'DANE SUROWE'!$C$5:$C$222,C$6,'DANE SUROWE'!$L$5:$L$222,$A53)</f>
        <v>0</v>
      </c>
      <c r="D53" s="36">
        <f>SUMIFS('DANE SUROWE'!$O$5:$O$222,'DANE SUROWE'!$A$5:$A$222,$B$5,'DANE SUROWE'!$C$5:$C$222,D$6,'DANE SUROWE'!$L$5:$L$222,$A53)</f>
        <v>0</v>
      </c>
      <c r="E53" s="36">
        <f>SUMIFS('DANE SUROWE'!$O$5:$O$222,'DANE SUROWE'!$A$5:$A$222,$E$5,'DANE SUROWE'!$C$5:$C$222,E$6,'DANE SUROWE'!$L$5:$L$222,$A53)</f>
        <v>0</v>
      </c>
      <c r="F53" s="36">
        <f>SUMIFS('DANE SUROWE'!$O$5:$O$222,'DANE SUROWE'!$A$5:$A$222,$E$5,'DANE SUROWE'!$C$5:$C$222,F$6,'DANE SUROWE'!$L$5:$L$222,$A53)</f>
        <v>0</v>
      </c>
      <c r="G53" s="36">
        <f>SUMIFS('DANE SUROWE'!$O$5:$O$222,'DANE SUROWE'!$A$5:$A$222,$G$5,'DANE SUROWE'!$C$5:$C$222,G$6,'DANE SUROWE'!$L$5:$L$222,$A53)</f>
        <v>0</v>
      </c>
      <c r="H53" s="36">
        <f>SUMIFS('DANE SUROWE'!$O$5:$O$222,'DANE SUROWE'!$A$5:$A$222,$G$5,'DANE SUROWE'!$C$5:$C$222,H$6,'DANE SUROWE'!$L$5:$L$222,$A53)</f>
        <v>0</v>
      </c>
      <c r="I53" s="36">
        <f>SUMIFS('DANE SUROWE'!$O$5:$O$222,'DANE SUROWE'!$A$5:$A$222,$G$5,'DANE SUROWE'!$C$5:$C$222,I$6,'DANE SUROWE'!$L$5:$L$222,$A53)</f>
        <v>0</v>
      </c>
      <c r="J53" s="36">
        <f>SUMIFS('DANE SUROWE'!$O$5:$O$222,'DANE SUROWE'!$A$5:$A$222,$J$5,'DANE SUROWE'!$C$5:$C$222,J$6,'DANE SUROWE'!$L$5:$L$222,$A53)</f>
        <v>0</v>
      </c>
      <c r="K53" s="36">
        <f>SUMIFS('DANE SUROWE'!$O$5:$O$222,'DANE SUROWE'!$A$5:$A$222,$J$5,'DANE SUROWE'!$C$5:$C$222,K$6,'DANE SUROWE'!$L$5:$L$222,$A53)</f>
        <v>0</v>
      </c>
      <c r="L53" s="36">
        <f>SUMIFS('DANE SUROWE'!$O$5:$O$222,'DANE SUROWE'!$A$5:$A$222,$L$5,'DANE SUROWE'!$C$5:$C$222,L$6,'DANE SUROWE'!$L$5:$L$222,$A53)</f>
        <v>0</v>
      </c>
      <c r="M53" s="36">
        <f>SUMIFS('DANE SUROWE'!$O$5:$O$222,'DANE SUROWE'!$A$5:$A$222,$L$5,'DANE SUROWE'!$C$5:$C$222,M$6,'DANE SUROWE'!$L$5:$L$222,$A53)</f>
        <v>0</v>
      </c>
      <c r="N53" s="36">
        <f>SUMIFS('DANE SUROWE'!$O$5:$O$222,'DANE SUROWE'!$A$5:$A$222,$N$5,'DANE SUROWE'!$C$5:$C$222,N$6,'DANE SUROWE'!$L$5:$L$222,$A53)</f>
        <v>0</v>
      </c>
      <c r="O53" s="36">
        <f>SUMIFS('DANE SUROWE'!$O$5:$O$222,'DANE SUROWE'!$A$5:$A$222,$N$5,'DANE SUROWE'!$C$5:$C$222,O$6,'DANE SUROWE'!$L$5:$L$222,$A53)</f>
        <v>0</v>
      </c>
      <c r="P53" s="36">
        <f>SUMIFS('DANE SUROWE'!$O$5:$O$222,'DANE SUROWE'!$A$5:$A$222,$N$5,'DANE SUROWE'!$C$5:$C$222,P$6,'DANE SUROWE'!$L$5:$L$222,$A53)</f>
        <v>0</v>
      </c>
      <c r="Q53" s="36">
        <f>SUMIFS('DANE SUROWE'!$O$5:$O$222,'DANE SUROWE'!$A$5:$A$222,$Q$5,'DANE SUROWE'!$C$5:$C$222,Q$6,'DANE SUROWE'!$L$5:$L$222,$A53)</f>
        <v>0</v>
      </c>
      <c r="R53" s="36">
        <f>SUMIFS('DANE SUROWE'!$O$5:$O$222,'DANE SUROWE'!$A$5:$A$222,$Q$5,'DANE SUROWE'!$C$5:$C$222,R$6,'DANE SUROWE'!$L$5:$L$222,$A53)</f>
        <v>0</v>
      </c>
      <c r="S53" s="36">
        <f>SUMIFS('DANE SUROWE'!$O$5:$O$222,'DANE SUROWE'!$A$5:$A$222,$Q$5,'DANE SUROWE'!$C$5:$C$222,S$6,'DANE SUROWE'!$L$5:$L$222,$A53)</f>
        <v>0</v>
      </c>
      <c r="T53" s="36">
        <f>SUMIFS('DANE SUROWE'!$O$5:$O$222,'DANE SUROWE'!$A$5:$A$222,$Q$5,'DANE SUROWE'!$C$5:$C$222,T$6,'DANE SUROWE'!$L$5:$L$222,$A53)</f>
        <v>0</v>
      </c>
      <c r="U53" s="36">
        <f>SUMIFS('DANE SUROWE'!$O$5:$O$222,'DANE SUROWE'!$A$5:$A$222,$Q$5,'DANE SUROWE'!$C$5:$C$222,U$6,'DANE SUROWE'!$L$5:$L$222,$A53)</f>
        <v>0</v>
      </c>
      <c r="V53" s="36">
        <f>SUMIFS('DANE SUROWE'!$O$5:$O$222,'DANE SUROWE'!$A$5:$A$222,$V$5,'DANE SUROWE'!$C$5:$C$222,V$6,'DANE SUROWE'!$L$5:$L$222,$A53)</f>
        <v>0</v>
      </c>
      <c r="W53" s="36">
        <f>SUMIFS('DANE SUROWE'!$O$5:$O$222,'DANE SUROWE'!$A$5:$A$222,$V$5,'DANE SUROWE'!$C$5:$C$222,W$6,'DANE SUROWE'!$L$5:$L$222,$A53)</f>
        <v>0</v>
      </c>
      <c r="X53" s="36">
        <f>SUMIFS('DANE SUROWE'!$O$5:$O$222,'DANE SUROWE'!$A$5:$A$222,$V$5,'DANE SUROWE'!$C$5:$C$222,X$6,'DANE SUROWE'!$L$5:$L$222,$A53)</f>
        <v>0</v>
      </c>
      <c r="Y53" s="36">
        <f>SUMIFS('DANE SUROWE'!$O$5:$O$222,'DANE SUROWE'!$A$5:$A$222,$V$5,'DANE SUROWE'!$C$5:$C$222,Y$6,'DANE SUROWE'!$L$5:$L$222,$A53)</f>
        <v>0</v>
      </c>
      <c r="Z53" s="36">
        <f>SUMIFS('DANE SUROWE'!$O$5:$O$222,'DANE SUROWE'!$A$5:$A$222,$V$5,'DANE SUROWE'!$C$5:$C$222,Z$6,'DANE SUROWE'!$L$5:$L$222,$A53)</f>
        <v>0</v>
      </c>
      <c r="AA53" s="36">
        <f>SUMIFS('DANE SUROWE'!$O$5:$O$222,'DANE SUROWE'!$A$5:$A$222,$AA$5,'DANE SUROWE'!$C$5:$C$222,AA$6,'DANE SUROWE'!$L$5:$L$222,$A53)</f>
        <v>0</v>
      </c>
      <c r="AB53" s="36">
        <f>SUMIFS('DANE SUROWE'!$O$5:$O$222,'DANE SUROWE'!$A$5:$A$222,$AA$5,'DANE SUROWE'!$C$5:$C$222,AB$6,'DANE SUROWE'!$L$5:$L$222,$A53)</f>
        <v>0</v>
      </c>
      <c r="AC53" s="36">
        <f>SUMIFS('DANE SUROWE'!$O$5:$O$222,'DANE SUROWE'!$A$5:$A$222,$AC$5,'DANE SUROWE'!$C$5:$C$222,AC$6,'DANE SUROWE'!$L$5:$L$222,$A53)</f>
        <v>0</v>
      </c>
      <c r="AD53" s="36">
        <f>SUMIFS('DANE SUROWE'!$O$5:$O$222,'DANE SUROWE'!$A$5:$A$222,$AC$5,'DANE SUROWE'!$C$5:$C$222,AD$6,'DANE SUROWE'!$L$5:$L$222,$A53)</f>
        <v>0</v>
      </c>
      <c r="AE53" s="36">
        <f>SUMIFS('DANE SUROWE'!$O$5:$O$222,'DANE SUROWE'!$A$5:$A$222,$AE$5,'DANE SUROWE'!$C$5:$C$222,AE$6,'DANE SUROWE'!$L$5:$L$222,$A53)</f>
        <v>0</v>
      </c>
      <c r="AF53" s="36">
        <f>SUMIFS('DANE SUROWE'!$O$5:$O$222,'DANE SUROWE'!$A$5:$A$222,$AE$5,'DANE SUROWE'!$C$5:$C$222,AF$6,'DANE SUROWE'!$L$5:$L$222,$A53)</f>
        <v>0</v>
      </c>
      <c r="AG53" s="36">
        <f t="shared" si="2"/>
        <v>0</v>
      </c>
      <c r="AH53" s="36">
        <f t="shared" si="3"/>
        <v>0</v>
      </c>
    </row>
    <row r="54" spans="1:34">
      <c r="A54" s="34" t="s">
        <v>245</v>
      </c>
      <c r="B54" s="36">
        <f>SUMIFS('DANE SUROWE'!$O$5:$O$222,'DANE SUROWE'!$A$5:$A$222,$B$5,'DANE SUROWE'!$C$5:$C$222,B$6,'DANE SUROWE'!$L$5:$L$222,$A54)</f>
        <v>0</v>
      </c>
      <c r="C54" s="36">
        <f>SUMIFS('DANE SUROWE'!$O$5:$O$222,'DANE SUROWE'!$A$5:$A$222,$B$5,'DANE SUROWE'!$C$5:$C$222,C$6,'DANE SUROWE'!$L$5:$L$222,$A54)</f>
        <v>0</v>
      </c>
      <c r="D54" s="36">
        <f>SUMIFS('DANE SUROWE'!$O$5:$O$222,'DANE SUROWE'!$A$5:$A$222,$B$5,'DANE SUROWE'!$C$5:$C$222,D$6,'DANE SUROWE'!$L$5:$L$222,$A54)</f>
        <v>0</v>
      </c>
      <c r="E54" s="36">
        <f>SUMIFS('DANE SUROWE'!$O$5:$O$222,'DANE SUROWE'!$A$5:$A$222,$E$5,'DANE SUROWE'!$C$5:$C$222,E$6,'DANE SUROWE'!$L$5:$L$222,$A54)</f>
        <v>0</v>
      </c>
      <c r="F54" s="36">
        <f>SUMIFS('DANE SUROWE'!$O$5:$O$222,'DANE SUROWE'!$A$5:$A$222,$E$5,'DANE SUROWE'!$C$5:$C$222,F$6,'DANE SUROWE'!$L$5:$L$222,$A54)</f>
        <v>0</v>
      </c>
      <c r="G54" s="36">
        <f>SUMIFS('DANE SUROWE'!$O$5:$O$222,'DANE SUROWE'!$A$5:$A$222,$G$5,'DANE SUROWE'!$C$5:$C$222,G$6,'DANE SUROWE'!$L$5:$L$222,$A54)</f>
        <v>0</v>
      </c>
      <c r="H54" s="36">
        <f>SUMIFS('DANE SUROWE'!$O$5:$O$222,'DANE SUROWE'!$A$5:$A$222,$G$5,'DANE SUROWE'!$C$5:$C$222,H$6,'DANE SUROWE'!$L$5:$L$222,$A54)</f>
        <v>0</v>
      </c>
      <c r="I54" s="36">
        <f>SUMIFS('DANE SUROWE'!$O$5:$O$222,'DANE SUROWE'!$A$5:$A$222,$G$5,'DANE SUROWE'!$C$5:$C$222,I$6,'DANE SUROWE'!$L$5:$L$222,$A54)</f>
        <v>0</v>
      </c>
      <c r="J54" s="36">
        <f>SUMIFS('DANE SUROWE'!$O$5:$O$222,'DANE SUROWE'!$A$5:$A$222,$J$5,'DANE SUROWE'!$C$5:$C$222,J$6,'DANE SUROWE'!$L$5:$L$222,$A54)</f>
        <v>0</v>
      </c>
      <c r="K54" s="36">
        <f>SUMIFS('DANE SUROWE'!$O$5:$O$222,'DANE SUROWE'!$A$5:$A$222,$J$5,'DANE SUROWE'!$C$5:$C$222,K$6,'DANE SUROWE'!$L$5:$L$222,$A54)</f>
        <v>0</v>
      </c>
      <c r="L54" s="36">
        <f>SUMIFS('DANE SUROWE'!$O$5:$O$222,'DANE SUROWE'!$A$5:$A$222,$L$5,'DANE SUROWE'!$C$5:$C$222,L$6,'DANE SUROWE'!$L$5:$L$222,$A54)</f>
        <v>0</v>
      </c>
      <c r="M54" s="36">
        <f>SUMIFS('DANE SUROWE'!$O$5:$O$222,'DANE SUROWE'!$A$5:$A$222,$L$5,'DANE SUROWE'!$C$5:$C$222,M$6,'DANE SUROWE'!$L$5:$L$222,$A54)</f>
        <v>0</v>
      </c>
      <c r="N54" s="36">
        <f>SUMIFS('DANE SUROWE'!$O$5:$O$222,'DANE SUROWE'!$A$5:$A$222,$N$5,'DANE SUROWE'!$C$5:$C$222,N$6,'DANE SUROWE'!$L$5:$L$222,$A54)</f>
        <v>0</v>
      </c>
      <c r="O54" s="36">
        <f>SUMIFS('DANE SUROWE'!$O$5:$O$222,'DANE SUROWE'!$A$5:$A$222,$N$5,'DANE SUROWE'!$C$5:$C$222,O$6,'DANE SUROWE'!$L$5:$L$222,$A54)</f>
        <v>0</v>
      </c>
      <c r="P54" s="36">
        <f>SUMIFS('DANE SUROWE'!$O$5:$O$222,'DANE SUROWE'!$A$5:$A$222,$N$5,'DANE SUROWE'!$C$5:$C$222,P$6,'DANE SUROWE'!$L$5:$L$222,$A54)</f>
        <v>0</v>
      </c>
      <c r="Q54" s="36">
        <f>SUMIFS('DANE SUROWE'!$O$5:$O$222,'DANE SUROWE'!$A$5:$A$222,$Q$5,'DANE SUROWE'!$C$5:$C$222,Q$6,'DANE SUROWE'!$L$5:$L$222,$A54)</f>
        <v>0</v>
      </c>
      <c r="R54" s="36">
        <f>SUMIFS('DANE SUROWE'!$O$5:$O$222,'DANE SUROWE'!$A$5:$A$222,$Q$5,'DANE SUROWE'!$C$5:$C$222,R$6,'DANE SUROWE'!$L$5:$L$222,$A54)</f>
        <v>0</v>
      </c>
      <c r="S54" s="36">
        <f>SUMIFS('DANE SUROWE'!$O$5:$O$222,'DANE SUROWE'!$A$5:$A$222,$Q$5,'DANE SUROWE'!$C$5:$C$222,S$6,'DANE SUROWE'!$L$5:$L$222,$A54)</f>
        <v>0</v>
      </c>
      <c r="T54" s="36">
        <f>SUMIFS('DANE SUROWE'!$O$5:$O$222,'DANE SUROWE'!$A$5:$A$222,$Q$5,'DANE SUROWE'!$C$5:$C$222,T$6,'DANE SUROWE'!$L$5:$L$222,$A54)</f>
        <v>0</v>
      </c>
      <c r="U54" s="36">
        <f>SUMIFS('DANE SUROWE'!$O$5:$O$222,'DANE SUROWE'!$A$5:$A$222,$Q$5,'DANE SUROWE'!$C$5:$C$222,U$6,'DANE SUROWE'!$L$5:$L$222,$A54)</f>
        <v>0</v>
      </c>
      <c r="V54" s="36">
        <f>SUMIFS('DANE SUROWE'!$O$5:$O$222,'DANE SUROWE'!$A$5:$A$222,$V$5,'DANE SUROWE'!$C$5:$C$222,V$6,'DANE SUROWE'!$L$5:$L$222,$A54)</f>
        <v>0</v>
      </c>
      <c r="W54" s="36">
        <f>SUMIFS('DANE SUROWE'!$O$5:$O$222,'DANE SUROWE'!$A$5:$A$222,$V$5,'DANE SUROWE'!$C$5:$C$222,W$6,'DANE SUROWE'!$L$5:$L$222,$A54)</f>
        <v>0</v>
      </c>
      <c r="X54" s="36">
        <f>SUMIFS('DANE SUROWE'!$O$5:$O$222,'DANE SUROWE'!$A$5:$A$222,$V$5,'DANE SUROWE'!$C$5:$C$222,X$6,'DANE SUROWE'!$L$5:$L$222,$A54)</f>
        <v>0</v>
      </c>
      <c r="Y54" s="36">
        <f>SUMIFS('DANE SUROWE'!$O$5:$O$222,'DANE SUROWE'!$A$5:$A$222,$V$5,'DANE SUROWE'!$C$5:$C$222,Y$6,'DANE SUROWE'!$L$5:$L$222,$A54)</f>
        <v>0</v>
      </c>
      <c r="Z54" s="36">
        <f>SUMIFS('DANE SUROWE'!$O$5:$O$222,'DANE SUROWE'!$A$5:$A$222,$V$5,'DANE SUROWE'!$C$5:$C$222,Z$6,'DANE SUROWE'!$L$5:$L$222,$A54)</f>
        <v>0</v>
      </c>
      <c r="AA54" s="36">
        <f>SUMIFS('DANE SUROWE'!$O$5:$O$222,'DANE SUROWE'!$A$5:$A$222,$AA$5,'DANE SUROWE'!$C$5:$C$222,AA$6,'DANE SUROWE'!$L$5:$L$222,$A54)</f>
        <v>0</v>
      </c>
      <c r="AB54" s="36">
        <f>SUMIFS('DANE SUROWE'!$O$5:$O$222,'DANE SUROWE'!$A$5:$A$222,$AA$5,'DANE SUROWE'!$C$5:$C$222,AB$6,'DANE SUROWE'!$L$5:$L$222,$A54)</f>
        <v>0</v>
      </c>
      <c r="AC54" s="36">
        <f>SUMIFS('DANE SUROWE'!$O$5:$O$222,'DANE SUROWE'!$A$5:$A$222,$AC$5,'DANE SUROWE'!$C$5:$C$222,AC$6,'DANE SUROWE'!$L$5:$L$222,$A54)</f>
        <v>0</v>
      </c>
      <c r="AD54" s="36">
        <f>SUMIFS('DANE SUROWE'!$O$5:$O$222,'DANE SUROWE'!$A$5:$A$222,$AC$5,'DANE SUROWE'!$C$5:$C$222,AD$6,'DANE SUROWE'!$L$5:$L$222,$A54)</f>
        <v>0</v>
      </c>
      <c r="AE54" s="36">
        <f>SUMIFS('DANE SUROWE'!$O$5:$O$222,'DANE SUROWE'!$A$5:$A$222,$AE$5,'DANE SUROWE'!$C$5:$C$222,AE$6,'DANE SUROWE'!$L$5:$L$222,$A54)</f>
        <v>0</v>
      </c>
      <c r="AF54" s="36">
        <f>SUMIFS('DANE SUROWE'!$O$5:$O$222,'DANE SUROWE'!$A$5:$A$222,$AE$5,'DANE SUROWE'!$C$5:$C$222,AF$6,'DANE SUROWE'!$L$5:$L$222,$A54)</f>
        <v>0</v>
      </c>
      <c r="AG54" s="36">
        <f t="shared" si="2"/>
        <v>0</v>
      </c>
      <c r="AH54" s="36">
        <f t="shared" si="3"/>
        <v>0</v>
      </c>
    </row>
    <row r="55" spans="1:34">
      <c r="A55" s="34" t="s">
        <v>246</v>
      </c>
      <c r="B55" s="36">
        <f>SUMIFS('DANE SUROWE'!$O$5:$O$222,'DANE SUROWE'!$A$5:$A$222,$B$5,'DANE SUROWE'!$C$5:$C$222,B$6,'DANE SUROWE'!$L$5:$L$222,$A55)</f>
        <v>0</v>
      </c>
      <c r="C55" s="36">
        <f>SUMIFS('DANE SUROWE'!$O$5:$O$222,'DANE SUROWE'!$A$5:$A$222,$B$5,'DANE SUROWE'!$C$5:$C$222,C$6,'DANE SUROWE'!$L$5:$L$222,$A55)</f>
        <v>0</v>
      </c>
      <c r="D55" s="36">
        <f>SUMIFS('DANE SUROWE'!$O$5:$O$222,'DANE SUROWE'!$A$5:$A$222,$B$5,'DANE SUROWE'!$C$5:$C$222,D$6,'DANE SUROWE'!$L$5:$L$222,$A55)</f>
        <v>0</v>
      </c>
      <c r="E55" s="36">
        <f>SUMIFS('DANE SUROWE'!$O$5:$O$222,'DANE SUROWE'!$A$5:$A$222,$E$5,'DANE SUROWE'!$C$5:$C$222,E$6,'DANE SUROWE'!$L$5:$L$222,$A55)</f>
        <v>0</v>
      </c>
      <c r="F55" s="36">
        <f>SUMIFS('DANE SUROWE'!$O$5:$O$222,'DANE SUROWE'!$A$5:$A$222,$E$5,'DANE SUROWE'!$C$5:$C$222,F$6,'DANE SUROWE'!$L$5:$L$222,$A55)</f>
        <v>0</v>
      </c>
      <c r="G55" s="36">
        <f>SUMIFS('DANE SUROWE'!$O$5:$O$222,'DANE SUROWE'!$A$5:$A$222,$G$5,'DANE SUROWE'!$C$5:$C$222,G$6,'DANE SUROWE'!$L$5:$L$222,$A55)</f>
        <v>0</v>
      </c>
      <c r="H55" s="36">
        <f>SUMIFS('DANE SUROWE'!$O$5:$O$222,'DANE SUROWE'!$A$5:$A$222,$G$5,'DANE SUROWE'!$C$5:$C$222,H$6,'DANE SUROWE'!$L$5:$L$222,$A55)</f>
        <v>0</v>
      </c>
      <c r="I55" s="36">
        <f>SUMIFS('DANE SUROWE'!$O$5:$O$222,'DANE SUROWE'!$A$5:$A$222,$G$5,'DANE SUROWE'!$C$5:$C$222,I$6,'DANE SUROWE'!$L$5:$L$222,$A55)</f>
        <v>0</v>
      </c>
      <c r="J55" s="36">
        <f>SUMIFS('DANE SUROWE'!$O$5:$O$222,'DANE SUROWE'!$A$5:$A$222,$J$5,'DANE SUROWE'!$C$5:$C$222,J$6,'DANE SUROWE'!$L$5:$L$222,$A55)</f>
        <v>0</v>
      </c>
      <c r="K55" s="36">
        <f>SUMIFS('DANE SUROWE'!$O$5:$O$222,'DANE SUROWE'!$A$5:$A$222,$J$5,'DANE SUROWE'!$C$5:$C$222,K$6,'DANE SUROWE'!$L$5:$L$222,$A55)</f>
        <v>0</v>
      </c>
      <c r="L55" s="36">
        <f>SUMIFS('DANE SUROWE'!$O$5:$O$222,'DANE SUROWE'!$A$5:$A$222,$L$5,'DANE SUROWE'!$C$5:$C$222,L$6,'DANE SUROWE'!$L$5:$L$222,$A55)</f>
        <v>0</v>
      </c>
      <c r="M55" s="36">
        <f>SUMIFS('DANE SUROWE'!$O$5:$O$222,'DANE SUROWE'!$A$5:$A$222,$L$5,'DANE SUROWE'!$C$5:$C$222,M$6,'DANE SUROWE'!$L$5:$L$222,$A55)</f>
        <v>0</v>
      </c>
      <c r="N55" s="36">
        <f>SUMIFS('DANE SUROWE'!$O$5:$O$222,'DANE SUROWE'!$A$5:$A$222,$N$5,'DANE SUROWE'!$C$5:$C$222,N$6,'DANE SUROWE'!$L$5:$L$222,$A55)</f>
        <v>0</v>
      </c>
      <c r="O55" s="36">
        <f>SUMIFS('DANE SUROWE'!$O$5:$O$222,'DANE SUROWE'!$A$5:$A$222,$N$5,'DANE SUROWE'!$C$5:$C$222,O$6,'DANE SUROWE'!$L$5:$L$222,$A55)</f>
        <v>0</v>
      </c>
      <c r="P55" s="36">
        <f>SUMIFS('DANE SUROWE'!$O$5:$O$222,'DANE SUROWE'!$A$5:$A$222,$N$5,'DANE SUROWE'!$C$5:$C$222,P$6,'DANE SUROWE'!$L$5:$L$222,$A55)</f>
        <v>0</v>
      </c>
      <c r="Q55" s="36">
        <f>SUMIFS('DANE SUROWE'!$O$5:$O$222,'DANE SUROWE'!$A$5:$A$222,$Q$5,'DANE SUROWE'!$C$5:$C$222,Q$6,'DANE SUROWE'!$L$5:$L$222,$A55)</f>
        <v>0</v>
      </c>
      <c r="R55" s="36">
        <f>SUMIFS('DANE SUROWE'!$O$5:$O$222,'DANE SUROWE'!$A$5:$A$222,$Q$5,'DANE SUROWE'!$C$5:$C$222,R$6,'DANE SUROWE'!$L$5:$L$222,$A55)</f>
        <v>0</v>
      </c>
      <c r="S55" s="36">
        <f>SUMIFS('DANE SUROWE'!$O$5:$O$222,'DANE SUROWE'!$A$5:$A$222,$Q$5,'DANE SUROWE'!$C$5:$C$222,S$6,'DANE SUROWE'!$L$5:$L$222,$A55)</f>
        <v>0</v>
      </c>
      <c r="T55" s="36">
        <f>SUMIFS('DANE SUROWE'!$O$5:$O$222,'DANE SUROWE'!$A$5:$A$222,$Q$5,'DANE SUROWE'!$C$5:$C$222,T$6,'DANE SUROWE'!$L$5:$L$222,$A55)</f>
        <v>0</v>
      </c>
      <c r="U55" s="36">
        <f>SUMIFS('DANE SUROWE'!$O$5:$O$222,'DANE SUROWE'!$A$5:$A$222,$Q$5,'DANE SUROWE'!$C$5:$C$222,U$6,'DANE SUROWE'!$L$5:$L$222,$A55)</f>
        <v>0</v>
      </c>
      <c r="V55" s="36">
        <f>SUMIFS('DANE SUROWE'!$O$5:$O$222,'DANE SUROWE'!$A$5:$A$222,$V$5,'DANE SUROWE'!$C$5:$C$222,V$6,'DANE SUROWE'!$L$5:$L$222,$A55)</f>
        <v>0</v>
      </c>
      <c r="W55" s="36">
        <f>SUMIFS('DANE SUROWE'!$O$5:$O$222,'DANE SUROWE'!$A$5:$A$222,$V$5,'DANE SUROWE'!$C$5:$C$222,W$6,'DANE SUROWE'!$L$5:$L$222,$A55)</f>
        <v>0</v>
      </c>
      <c r="X55" s="36">
        <f>SUMIFS('DANE SUROWE'!$O$5:$O$222,'DANE SUROWE'!$A$5:$A$222,$V$5,'DANE SUROWE'!$C$5:$C$222,X$6,'DANE SUROWE'!$L$5:$L$222,$A55)</f>
        <v>0</v>
      </c>
      <c r="Y55" s="36">
        <f>SUMIFS('DANE SUROWE'!$O$5:$O$222,'DANE SUROWE'!$A$5:$A$222,$V$5,'DANE SUROWE'!$C$5:$C$222,Y$6,'DANE SUROWE'!$L$5:$L$222,$A55)</f>
        <v>0</v>
      </c>
      <c r="Z55" s="36">
        <f>SUMIFS('DANE SUROWE'!$O$5:$O$222,'DANE SUROWE'!$A$5:$A$222,$V$5,'DANE SUROWE'!$C$5:$C$222,Z$6,'DANE SUROWE'!$L$5:$L$222,$A55)</f>
        <v>0</v>
      </c>
      <c r="AA55" s="36">
        <f>SUMIFS('DANE SUROWE'!$O$5:$O$222,'DANE SUROWE'!$A$5:$A$222,$AA$5,'DANE SUROWE'!$C$5:$C$222,AA$6,'DANE SUROWE'!$L$5:$L$222,$A55)</f>
        <v>0</v>
      </c>
      <c r="AB55" s="36">
        <f>SUMIFS('DANE SUROWE'!$O$5:$O$222,'DANE SUROWE'!$A$5:$A$222,$AA$5,'DANE SUROWE'!$C$5:$C$222,AB$6,'DANE SUROWE'!$L$5:$L$222,$A55)</f>
        <v>0</v>
      </c>
      <c r="AC55" s="36">
        <f>SUMIFS('DANE SUROWE'!$O$5:$O$222,'DANE SUROWE'!$A$5:$A$222,$AC$5,'DANE SUROWE'!$C$5:$C$222,AC$6,'DANE SUROWE'!$L$5:$L$222,$A55)</f>
        <v>0</v>
      </c>
      <c r="AD55" s="36">
        <f>SUMIFS('DANE SUROWE'!$O$5:$O$222,'DANE SUROWE'!$A$5:$A$222,$AC$5,'DANE SUROWE'!$C$5:$C$222,AD$6,'DANE SUROWE'!$L$5:$L$222,$A55)</f>
        <v>0</v>
      </c>
      <c r="AE55" s="36">
        <f>SUMIFS('DANE SUROWE'!$O$5:$O$222,'DANE SUROWE'!$A$5:$A$222,$AE$5,'DANE SUROWE'!$C$5:$C$222,AE$6,'DANE SUROWE'!$L$5:$L$222,$A55)</f>
        <v>0</v>
      </c>
      <c r="AF55" s="36">
        <f>SUMIFS('DANE SUROWE'!$O$5:$O$222,'DANE SUROWE'!$A$5:$A$222,$AE$5,'DANE SUROWE'!$C$5:$C$222,AF$6,'DANE SUROWE'!$L$5:$L$222,$A55)</f>
        <v>0</v>
      </c>
      <c r="AG55" s="36">
        <f t="shared" si="2"/>
        <v>0</v>
      </c>
      <c r="AH55" s="36">
        <f t="shared" si="3"/>
        <v>0</v>
      </c>
    </row>
    <row r="56" spans="1:34">
      <c r="A56" s="34" t="s">
        <v>247</v>
      </c>
      <c r="B56" s="36">
        <f>SUMIFS('DANE SUROWE'!$O$5:$O$222,'DANE SUROWE'!$A$5:$A$222,$B$5,'DANE SUROWE'!$C$5:$C$222,B$6,'DANE SUROWE'!$L$5:$L$222,$A56)</f>
        <v>0</v>
      </c>
      <c r="C56" s="36">
        <f>SUMIFS('DANE SUROWE'!$O$5:$O$222,'DANE SUROWE'!$A$5:$A$222,$B$5,'DANE SUROWE'!$C$5:$C$222,C$6,'DANE SUROWE'!$L$5:$L$222,$A56)</f>
        <v>0</v>
      </c>
      <c r="D56" s="36">
        <f>SUMIFS('DANE SUROWE'!$O$5:$O$222,'DANE SUROWE'!$A$5:$A$222,$B$5,'DANE SUROWE'!$C$5:$C$222,D$6,'DANE SUROWE'!$L$5:$L$222,$A56)</f>
        <v>0</v>
      </c>
      <c r="E56" s="36">
        <f>SUMIFS('DANE SUROWE'!$O$5:$O$222,'DANE SUROWE'!$A$5:$A$222,$E$5,'DANE SUROWE'!$C$5:$C$222,E$6,'DANE SUROWE'!$L$5:$L$222,$A56)</f>
        <v>0</v>
      </c>
      <c r="F56" s="36">
        <f>SUMIFS('DANE SUROWE'!$O$5:$O$222,'DANE SUROWE'!$A$5:$A$222,$E$5,'DANE SUROWE'!$C$5:$C$222,F$6,'DANE SUROWE'!$L$5:$L$222,$A56)</f>
        <v>0</v>
      </c>
      <c r="G56" s="36">
        <f>SUMIFS('DANE SUROWE'!$O$5:$O$222,'DANE SUROWE'!$A$5:$A$222,$G$5,'DANE SUROWE'!$C$5:$C$222,G$6,'DANE SUROWE'!$L$5:$L$222,$A56)</f>
        <v>0</v>
      </c>
      <c r="H56" s="36">
        <f>SUMIFS('DANE SUROWE'!$O$5:$O$222,'DANE SUROWE'!$A$5:$A$222,$G$5,'DANE SUROWE'!$C$5:$C$222,H$6,'DANE SUROWE'!$L$5:$L$222,$A56)</f>
        <v>0</v>
      </c>
      <c r="I56" s="36">
        <f>SUMIFS('DANE SUROWE'!$O$5:$O$222,'DANE SUROWE'!$A$5:$A$222,$G$5,'DANE SUROWE'!$C$5:$C$222,I$6,'DANE SUROWE'!$L$5:$L$222,$A56)</f>
        <v>0</v>
      </c>
      <c r="J56" s="36">
        <f>SUMIFS('DANE SUROWE'!$O$5:$O$222,'DANE SUROWE'!$A$5:$A$222,$J$5,'DANE SUROWE'!$C$5:$C$222,J$6,'DANE SUROWE'!$L$5:$L$222,$A56)</f>
        <v>0</v>
      </c>
      <c r="K56" s="36">
        <f>SUMIFS('DANE SUROWE'!$O$5:$O$222,'DANE SUROWE'!$A$5:$A$222,$J$5,'DANE SUROWE'!$C$5:$C$222,K$6,'DANE SUROWE'!$L$5:$L$222,$A56)</f>
        <v>0</v>
      </c>
      <c r="L56" s="36">
        <f>SUMIFS('DANE SUROWE'!$O$5:$O$222,'DANE SUROWE'!$A$5:$A$222,$L$5,'DANE SUROWE'!$C$5:$C$222,L$6,'DANE SUROWE'!$L$5:$L$222,$A56)</f>
        <v>0</v>
      </c>
      <c r="M56" s="36">
        <f>SUMIFS('DANE SUROWE'!$O$5:$O$222,'DANE SUROWE'!$A$5:$A$222,$L$5,'DANE SUROWE'!$C$5:$C$222,M$6,'DANE SUROWE'!$L$5:$L$222,$A56)</f>
        <v>0</v>
      </c>
      <c r="N56" s="36">
        <f>SUMIFS('DANE SUROWE'!$O$5:$O$222,'DANE SUROWE'!$A$5:$A$222,$N$5,'DANE SUROWE'!$C$5:$C$222,N$6,'DANE SUROWE'!$L$5:$L$222,$A56)</f>
        <v>0</v>
      </c>
      <c r="O56" s="36">
        <f>SUMIFS('DANE SUROWE'!$O$5:$O$222,'DANE SUROWE'!$A$5:$A$222,$N$5,'DANE SUROWE'!$C$5:$C$222,O$6,'DANE SUROWE'!$L$5:$L$222,$A56)</f>
        <v>0</v>
      </c>
      <c r="P56" s="36">
        <f>SUMIFS('DANE SUROWE'!$O$5:$O$222,'DANE SUROWE'!$A$5:$A$222,$N$5,'DANE SUROWE'!$C$5:$C$222,P$6,'DANE SUROWE'!$L$5:$L$222,$A56)</f>
        <v>0</v>
      </c>
      <c r="Q56" s="36">
        <f>SUMIFS('DANE SUROWE'!$O$5:$O$222,'DANE SUROWE'!$A$5:$A$222,$Q$5,'DANE SUROWE'!$C$5:$C$222,Q$6,'DANE SUROWE'!$L$5:$L$222,$A56)</f>
        <v>0</v>
      </c>
      <c r="R56" s="36">
        <f>SUMIFS('DANE SUROWE'!$O$5:$O$222,'DANE SUROWE'!$A$5:$A$222,$Q$5,'DANE SUROWE'!$C$5:$C$222,R$6,'DANE SUROWE'!$L$5:$L$222,$A56)</f>
        <v>0</v>
      </c>
      <c r="S56" s="36">
        <f>SUMIFS('DANE SUROWE'!$O$5:$O$222,'DANE SUROWE'!$A$5:$A$222,$Q$5,'DANE SUROWE'!$C$5:$C$222,S$6,'DANE SUROWE'!$L$5:$L$222,$A56)</f>
        <v>0</v>
      </c>
      <c r="T56" s="36">
        <f>SUMIFS('DANE SUROWE'!$O$5:$O$222,'DANE SUROWE'!$A$5:$A$222,$Q$5,'DANE SUROWE'!$C$5:$C$222,T$6,'DANE SUROWE'!$L$5:$L$222,$A56)</f>
        <v>0</v>
      </c>
      <c r="U56" s="36">
        <f>SUMIFS('DANE SUROWE'!$O$5:$O$222,'DANE SUROWE'!$A$5:$A$222,$Q$5,'DANE SUROWE'!$C$5:$C$222,U$6,'DANE SUROWE'!$L$5:$L$222,$A56)</f>
        <v>0</v>
      </c>
      <c r="V56" s="36">
        <f>SUMIFS('DANE SUROWE'!$O$5:$O$222,'DANE SUROWE'!$A$5:$A$222,$V$5,'DANE SUROWE'!$C$5:$C$222,V$6,'DANE SUROWE'!$L$5:$L$222,$A56)</f>
        <v>0</v>
      </c>
      <c r="W56" s="36">
        <f>SUMIFS('DANE SUROWE'!$O$5:$O$222,'DANE SUROWE'!$A$5:$A$222,$V$5,'DANE SUROWE'!$C$5:$C$222,W$6,'DANE SUROWE'!$L$5:$L$222,$A56)</f>
        <v>0</v>
      </c>
      <c r="X56" s="36">
        <f>SUMIFS('DANE SUROWE'!$O$5:$O$222,'DANE SUROWE'!$A$5:$A$222,$V$5,'DANE SUROWE'!$C$5:$C$222,X$6,'DANE SUROWE'!$L$5:$L$222,$A56)</f>
        <v>0</v>
      </c>
      <c r="Y56" s="36">
        <f>SUMIFS('DANE SUROWE'!$O$5:$O$222,'DANE SUROWE'!$A$5:$A$222,$V$5,'DANE SUROWE'!$C$5:$C$222,Y$6,'DANE SUROWE'!$L$5:$L$222,$A56)</f>
        <v>0</v>
      </c>
      <c r="Z56" s="36">
        <f>SUMIFS('DANE SUROWE'!$O$5:$O$222,'DANE SUROWE'!$A$5:$A$222,$V$5,'DANE SUROWE'!$C$5:$C$222,Z$6,'DANE SUROWE'!$L$5:$L$222,$A56)</f>
        <v>0</v>
      </c>
      <c r="AA56" s="36">
        <f>SUMIFS('DANE SUROWE'!$O$5:$O$222,'DANE SUROWE'!$A$5:$A$222,$AA$5,'DANE SUROWE'!$C$5:$C$222,AA$6,'DANE SUROWE'!$L$5:$L$222,$A56)</f>
        <v>0</v>
      </c>
      <c r="AB56" s="36">
        <f>SUMIFS('DANE SUROWE'!$O$5:$O$222,'DANE SUROWE'!$A$5:$A$222,$AA$5,'DANE SUROWE'!$C$5:$C$222,AB$6,'DANE SUROWE'!$L$5:$L$222,$A56)</f>
        <v>0</v>
      </c>
      <c r="AC56" s="36">
        <f>SUMIFS('DANE SUROWE'!$O$5:$O$222,'DANE SUROWE'!$A$5:$A$222,$AC$5,'DANE SUROWE'!$C$5:$C$222,AC$6,'DANE SUROWE'!$L$5:$L$222,$A56)</f>
        <v>0</v>
      </c>
      <c r="AD56" s="36">
        <f>SUMIFS('DANE SUROWE'!$O$5:$O$222,'DANE SUROWE'!$A$5:$A$222,$AC$5,'DANE SUROWE'!$C$5:$C$222,AD$6,'DANE SUROWE'!$L$5:$L$222,$A56)</f>
        <v>0</v>
      </c>
      <c r="AE56" s="36">
        <f>SUMIFS('DANE SUROWE'!$O$5:$O$222,'DANE SUROWE'!$A$5:$A$222,$AE$5,'DANE SUROWE'!$C$5:$C$222,AE$6,'DANE SUROWE'!$L$5:$L$222,$A56)</f>
        <v>0</v>
      </c>
      <c r="AF56" s="36">
        <f>SUMIFS('DANE SUROWE'!$O$5:$O$222,'DANE SUROWE'!$A$5:$A$222,$AE$5,'DANE SUROWE'!$C$5:$C$222,AF$6,'DANE SUROWE'!$L$5:$L$222,$A56)</f>
        <v>0</v>
      </c>
      <c r="AG56" s="36">
        <f t="shared" si="2"/>
        <v>0</v>
      </c>
      <c r="AH56" s="36">
        <f t="shared" si="3"/>
        <v>0</v>
      </c>
    </row>
    <row r="57" spans="1:34">
      <c r="A57" s="34" t="s">
        <v>248</v>
      </c>
      <c r="B57" s="36">
        <f>SUMIFS('DANE SUROWE'!$O$5:$O$222,'DANE SUROWE'!$A$5:$A$222,$B$5,'DANE SUROWE'!$C$5:$C$222,B$6,'DANE SUROWE'!$L$5:$L$222,$A57)</f>
        <v>0</v>
      </c>
      <c r="C57" s="36">
        <f>SUMIFS('DANE SUROWE'!$O$5:$O$222,'DANE SUROWE'!$A$5:$A$222,$B$5,'DANE SUROWE'!$C$5:$C$222,C$6,'DANE SUROWE'!$L$5:$L$222,$A57)</f>
        <v>0</v>
      </c>
      <c r="D57" s="36">
        <f>SUMIFS('DANE SUROWE'!$O$5:$O$222,'DANE SUROWE'!$A$5:$A$222,$B$5,'DANE SUROWE'!$C$5:$C$222,D$6,'DANE SUROWE'!$L$5:$L$222,$A57)</f>
        <v>0</v>
      </c>
      <c r="E57" s="36">
        <f>SUMIFS('DANE SUROWE'!$O$5:$O$222,'DANE SUROWE'!$A$5:$A$222,$E$5,'DANE SUROWE'!$C$5:$C$222,E$6,'DANE SUROWE'!$L$5:$L$222,$A57)</f>
        <v>0</v>
      </c>
      <c r="F57" s="36">
        <f>SUMIFS('DANE SUROWE'!$O$5:$O$222,'DANE SUROWE'!$A$5:$A$222,$E$5,'DANE SUROWE'!$C$5:$C$222,F$6,'DANE SUROWE'!$L$5:$L$222,$A57)</f>
        <v>0</v>
      </c>
      <c r="G57" s="36">
        <f>SUMIFS('DANE SUROWE'!$O$5:$O$222,'DANE SUROWE'!$A$5:$A$222,$G$5,'DANE SUROWE'!$C$5:$C$222,G$6,'DANE SUROWE'!$L$5:$L$222,$A57)</f>
        <v>0</v>
      </c>
      <c r="H57" s="36">
        <f>SUMIFS('DANE SUROWE'!$O$5:$O$222,'DANE SUROWE'!$A$5:$A$222,$G$5,'DANE SUROWE'!$C$5:$C$222,H$6,'DANE SUROWE'!$L$5:$L$222,$A57)</f>
        <v>0</v>
      </c>
      <c r="I57" s="36">
        <f>SUMIFS('DANE SUROWE'!$O$5:$O$222,'DANE SUROWE'!$A$5:$A$222,$G$5,'DANE SUROWE'!$C$5:$C$222,I$6,'DANE SUROWE'!$L$5:$L$222,$A57)</f>
        <v>0</v>
      </c>
      <c r="J57" s="36">
        <f>SUMIFS('DANE SUROWE'!$O$5:$O$222,'DANE SUROWE'!$A$5:$A$222,$J$5,'DANE SUROWE'!$C$5:$C$222,J$6,'DANE SUROWE'!$L$5:$L$222,$A57)</f>
        <v>0</v>
      </c>
      <c r="K57" s="36">
        <f>SUMIFS('DANE SUROWE'!$O$5:$O$222,'DANE SUROWE'!$A$5:$A$222,$J$5,'DANE SUROWE'!$C$5:$C$222,K$6,'DANE SUROWE'!$L$5:$L$222,$A57)</f>
        <v>0</v>
      </c>
      <c r="L57" s="36">
        <f>SUMIFS('DANE SUROWE'!$O$5:$O$222,'DANE SUROWE'!$A$5:$A$222,$L$5,'DANE SUROWE'!$C$5:$C$222,L$6,'DANE SUROWE'!$L$5:$L$222,$A57)</f>
        <v>0</v>
      </c>
      <c r="M57" s="36">
        <f>SUMIFS('DANE SUROWE'!$O$5:$O$222,'DANE SUROWE'!$A$5:$A$222,$L$5,'DANE SUROWE'!$C$5:$C$222,M$6,'DANE SUROWE'!$L$5:$L$222,$A57)</f>
        <v>0</v>
      </c>
      <c r="N57" s="36">
        <f>SUMIFS('DANE SUROWE'!$O$5:$O$222,'DANE SUROWE'!$A$5:$A$222,$N$5,'DANE SUROWE'!$C$5:$C$222,N$6,'DANE SUROWE'!$L$5:$L$222,$A57)</f>
        <v>0</v>
      </c>
      <c r="O57" s="36">
        <f>SUMIFS('DANE SUROWE'!$O$5:$O$222,'DANE SUROWE'!$A$5:$A$222,$N$5,'DANE SUROWE'!$C$5:$C$222,O$6,'DANE SUROWE'!$L$5:$L$222,$A57)</f>
        <v>0</v>
      </c>
      <c r="P57" s="36">
        <f>SUMIFS('DANE SUROWE'!$O$5:$O$222,'DANE SUROWE'!$A$5:$A$222,$N$5,'DANE SUROWE'!$C$5:$C$222,P$6,'DANE SUROWE'!$L$5:$L$222,$A57)</f>
        <v>0</v>
      </c>
      <c r="Q57" s="36">
        <f>SUMIFS('DANE SUROWE'!$O$5:$O$222,'DANE SUROWE'!$A$5:$A$222,$Q$5,'DANE SUROWE'!$C$5:$C$222,Q$6,'DANE SUROWE'!$L$5:$L$222,$A57)</f>
        <v>0</v>
      </c>
      <c r="R57" s="36">
        <f>SUMIFS('DANE SUROWE'!$O$5:$O$222,'DANE SUROWE'!$A$5:$A$222,$Q$5,'DANE SUROWE'!$C$5:$C$222,R$6,'DANE SUROWE'!$L$5:$L$222,$A57)</f>
        <v>0</v>
      </c>
      <c r="S57" s="36">
        <f>SUMIFS('DANE SUROWE'!$O$5:$O$222,'DANE SUROWE'!$A$5:$A$222,$Q$5,'DANE SUROWE'!$C$5:$C$222,S$6,'DANE SUROWE'!$L$5:$L$222,$A57)</f>
        <v>0</v>
      </c>
      <c r="T57" s="36">
        <f>SUMIFS('DANE SUROWE'!$O$5:$O$222,'DANE SUROWE'!$A$5:$A$222,$Q$5,'DANE SUROWE'!$C$5:$C$222,T$6,'DANE SUROWE'!$L$5:$L$222,$A57)</f>
        <v>0</v>
      </c>
      <c r="U57" s="36">
        <f>SUMIFS('DANE SUROWE'!$O$5:$O$222,'DANE SUROWE'!$A$5:$A$222,$Q$5,'DANE SUROWE'!$C$5:$C$222,U$6,'DANE SUROWE'!$L$5:$L$222,$A57)</f>
        <v>0</v>
      </c>
      <c r="V57" s="36">
        <f>SUMIFS('DANE SUROWE'!$O$5:$O$222,'DANE SUROWE'!$A$5:$A$222,$V$5,'DANE SUROWE'!$C$5:$C$222,V$6,'DANE SUROWE'!$L$5:$L$222,$A57)</f>
        <v>0</v>
      </c>
      <c r="W57" s="36">
        <f>SUMIFS('DANE SUROWE'!$O$5:$O$222,'DANE SUROWE'!$A$5:$A$222,$V$5,'DANE SUROWE'!$C$5:$C$222,W$6,'DANE SUROWE'!$L$5:$L$222,$A57)</f>
        <v>0</v>
      </c>
      <c r="X57" s="36">
        <f>SUMIFS('DANE SUROWE'!$O$5:$O$222,'DANE SUROWE'!$A$5:$A$222,$V$5,'DANE SUROWE'!$C$5:$C$222,X$6,'DANE SUROWE'!$L$5:$L$222,$A57)</f>
        <v>0</v>
      </c>
      <c r="Y57" s="36">
        <f>SUMIFS('DANE SUROWE'!$O$5:$O$222,'DANE SUROWE'!$A$5:$A$222,$V$5,'DANE SUROWE'!$C$5:$C$222,Y$6,'DANE SUROWE'!$L$5:$L$222,$A57)</f>
        <v>0</v>
      </c>
      <c r="Z57" s="36">
        <f>SUMIFS('DANE SUROWE'!$O$5:$O$222,'DANE SUROWE'!$A$5:$A$222,$V$5,'DANE SUROWE'!$C$5:$C$222,Z$6,'DANE SUROWE'!$L$5:$L$222,$A57)</f>
        <v>0</v>
      </c>
      <c r="AA57" s="36">
        <f>SUMIFS('DANE SUROWE'!$O$5:$O$222,'DANE SUROWE'!$A$5:$A$222,$AA$5,'DANE SUROWE'!$C$5:$C$222,AA$6,'DANE SUROWE'!$L$5:$L$222,$A57)</f>
        <v>0</v>
      </c>
      <c r="AB57" s="36">
        <f>SUMIFS('DANE SUROWE'!$O$5:$O$222,'DANE SUROWE'!$A$5:$A$222,$AA$5,'DANE SUROWE'!$C$5:$C$222,AB$6,'DANE SUROWE'!$L$5:$L$222,$A57)</f>
        <v>0</v>
      </c>
      <c r="AC57" s="36">
        <f>SUMIFS('DANE SUROWE'!$O$5:$O$222,'DANE SUROWE'!$A$5:$A$222,$AC$5,'DANE SUROWE'!$C$5:$C$222,AC$6,'DANE SUROWE'!$L$5:$L$222,$A57)</f>
        <v>0</v>
      </c>
      <c r="AD57" s="36">
        <f>SUMIFS('DANE SUROWE'!$O$5:$O$222,'DANE SUROWE'!$A$5:$A$222,$AC$5,'DANE SUROWE'!$C$5:$C$222,AD$6,'DANE SUROWE'!$L$5:$L$222,$A57)</f>
        <v>0</v>
      </c>
      <c r="AE57" s="36">
        <f>SUMIFS('DANE SUROWE'!$O$5:$O$222,'DANE SUROWE'!$A$5:$A$222,$AE$5,'DANE SUROWE'!$C$5:$C$222,AE$6,'DANE SUROWE'!$L$5:$L$222,$A57)</f>
        <v>0</v>
      </c>
      <c r="AF57" s="36">
        <f>SUMIFS('DANE SUROWE'!$O$5:$O$222,'DANE SUROWE'!$A$5:$A$222,$AE$5,'DANE SUROWE'!$C$5:$C$222,AF$6,'DANE SUROWE'!$L$5:$L$222,$A57)</f>
        <v>0</v>
      </c>
      <c r="AG57" s="36">
        <f t="shared" si="2"/>
        <v>0</v>
      </c>
      <c r="AH57" s="36">
        <f t="shared" si="3"/>
        <v>0</v>
      </c>
    </row>
    <row r="58" spans="1:34">
      <c r="A58" s="34" t="s">
        <v>249</v>
      </c>
      <c r="B58" s="36">
        <f>SUMIFS('DANE SUROWE'!$O$5:$O$222,'DANE SUROWE'!$A$5:$A$222,$B$5,'DANE SUROWE'!$C$5:$C$222,B$6,'DANE SUROWE'!$L$5:$L$222,$A58)</f>
        <v>0</v>
      </c>
      <c r="C58" s="36">
        <f>SUMIFS('DANE SUROWE'!$O$5:$O$222,'DANE SUROWE'!$A$5:$A$222,$B$5,'DANE SUROWE'!$C$5:$C$222,C$6,'DANE SUROWE'!$L$5:$L$222,$A58)</f>
        <v>0</v>
      </c>
      <c r="D58" s="36">
        <f>SUMIFS('DANE SUROWE'!$O$5:$O$222,'DANE SUROWE'!$A$5:$A$222,$B$5,'DANE SUROWE'!$C$5:$C$222,D$6,'DANE SUROWE'!$L$5:$L$222,$A58)</f>
        <v>0</v>
      </c>
      <c r="E58" s="36">
        <f>SUMIFS('DANE SUROWE'!$O$5:$O$222,'DANE SUROWE'!$A$5:$A$222,$E$5,'DANE SUROWE'!$C$5:$C$222,E$6,'DANE SUROWE'!$L$5:$L$222,$A58)</f>
        <v>0</v>
      </c>
      <c r="F58" s="36">
        <f>SUMIFS('DANE SUROWE'!$O$5:$O$222,'DANE SUROWE'!$A$5:$A$222,$E$5,'DANE SUROWE'!$C$5:$C$222,F$6,'DANE SUROWE'!$L$5:$L$222,$A58)</f>
        <v>0</v>
      </c>
      <c r="G58" s="36">
        <f>SUMIFS('DANE SUROWE'!$O$5:$O$222,'DANE SUROWE'!$A$5:$A$222,$G$5,'DANE SUROWE'!$C$5:$C$222,G$6,'DANE SUROWE'!$L$5:$L$222,$A58)</f>
        <v>0</v>
      </c>
      <c r="H58" s="36">
        <f>SUMIFS('DANE SUROWE'!$O$5:$O$222,'DANE SUROWE'!$A$5:$A$222,$G$5,'DANE SUROWE'!$C$5:$C$222,H$6,'DANE SUROWE'!$L$5:$L$222,$A58)</f>
        <v>0</v>
      </c>
      <c r="I58" s="36">
        <f>SUMIFS('DANE SUROWE'!$O$5:$O$222,'DANE SUROWE'!$A$5:$A$222,$G$5,'DANE SUROWE'!$C$5:$C$222,I$6,'DANE SUROWE'!$L$5:$L$222,$A58)</f>
        <v>0</v>
      </c>
      <c r="J58" s="36">
        <f>SUMIFS('DANE SUROWE'!$O$5:$O$222,'DANE SUROWE'!$A$5:$A$222,$J$5,'DANE SUROWE'!$C$5:$C$222,J$6,'DANE SUROWE'!$L$5:$L$222,$A58)</f>
        <v>0</v>
      </c>
      <c r="K58" s="36">
        <f>SUMIFS('DANE SUROWE'!$O$5:$O$222,'DANE SUROWE'!$A$5:$A$222,$J$5,'DANE SUROWE'!$C$5:$C$222,K$6,'DANE SUROWE'!$L$5:$L$222,$A58)</f>
        <v>0</v>
      </c>
      <c r="L58" s="36">
        <f>SUMIFS('DANE SUROWE'!$O$5:$O$222,'DANE SUROWE'!$A$5:$A$222,$L$5,'DANE SUROWE'!$C$5:$C$222,L$6,'DANE SUROWE'!$L$5:$L$222,$A58)</f>
        <v>0</v>
      </c>
      <c r="M58" s="36">
        <f>SUMIFS('DANE SUROWE'!$O$5:$O$222,'DANE SUROWE'!$A$5:$A$222,$L$5,'DANE SUROWE'!$C$5:$C$222,M$6,'DANE SUROWE'!$L$5:$L$222,$A58)</f>
        <v>0</v>
      </c>
      <c r="N58" s="36">
        <f>SUMIFS('DANE SUROWE'!$O$5:$O$222,'DANE SUROWE'!$A$5:$A$222,$N$5,'DANE SUROWE'!$C$5:$C$222,N$6,'DANE SUROWE'!$L$5:$L$222,$A58)</f>
        <v>0</v>
      </c>
      <c r="O58" s="36">
        <f>SUMIFS('DANE SUROWE'!$O$5:$O$222,'DANE SUROWE'!$A$5:$A$222,$N$5,'DANE SUROWE'!$C$5:$C$222,O$6,'DANE SUROWE'!$L$5:$L$222,$A58)</f>
        <v>0</v>
      </c>
      <c r="P58" s="36">
        <f>SUMIFS('DANE SUROWE'!$O$5:$O$222,'DANE SUROWE'!$A$5:$A$222,$N$5,'DANE SUROWE'!$C$5:$C$222,P$6,'DANE SUROWE'!$L$5:$L$222,$A58)</f>
        <v>0</v>
      </c>
      <c r="Q58" s="36">
        <f>SUMIFS('DANE SUROWE'!$O$5:$O$222,'DANE SUROWE'!$A$5:$A$222,$Q$5,'DANE SUROWE'!$C$5:$C$222,Q$6,'DANE SUROWE'!$L$5:$L$222,$A58)</f>
        <v>0</v>
      </c>
      <c r="R58" s="36">
        <f>SUMIFS('DANE SUROWE'!$O$5:$O$222,'DANE SUROWE'!$A$5:$A$222,$Q$5,'DANE SUROWE'!$C$5:$C$222,R$6,'DANE SUROWE'!$L$5:$L$222,$A58)</f>
        <v>0</v>
      </c>
      <c r="S58" s="36">
        <f>SUMIFS('DANE SUROWE'!$O$5:$O$222,'DANE SUROWE'!$A$5:$A$222,$Q$5,'DANE SUROWE'!$C$5:$C$222,S$6,'DANE SUROWE'!$L$5:$L$222,$A58)</f>
        <v>0</v>
      </c>
      <c r="T58" s="36">
        <f>SUMIFS('DANE SUROWE'!$O$5:$O$222,'DANE SUROWE'!$A$5:$A$222,$Q$5,'DANE SUROWE'!$C$5:$C$222,T$6,'DANE SUROWE'!$L$5:$L$222,$A58)</f>
        <v>0</v>
      </c>
      <c r="U58" s="36">
        <f>SUMIFS('DANE SUROWE'!$O$5:$O$222,'DANE SUROWE'!$A$5:$A$222,$Q$5,'DANE SUROWE'!$C$5:$C$222,U$6,'DANE SUROWE'!$L$5:$L$222,$A58)</f>
        <v>0</v>
      </c>
      <c r="V58" s="36">
        <f>SUMIFS('DANE SUROWE'!$O$5:$O$222,'DANE SUROWE'!$A$5:$A$222,$V$5,'DANE SUROWE'!$C$5:$C$222,V$6,'DANE SUROWE'!$L$5:$L$222,$A58)</f>
        <v>0</v>
      </c>
      <c r="W58" s="36">
        <f>SUMIFS('DANE SUROWE'!$O$5:$O$222,'DANE SUROWE'!$A$5:$A$222,$V$5,'DANE SUROWE'!$C$5:$C$222,W$6,'DANE SUROWE'!$L$5:$L$222,$A58)</f>
        <v>0</v>
      </c>
      <c r="X58" s="36">
        <f>SUMIFS('DANE SUROWE'!$O$5:$O$222,'DANE SUROWE'!$A$5:$A$222,$V$5,'DANE SUROWE'!$C$5:$C$222,X$6,'DANE SUROWE'!$L$5:$L$222,$A58)</f>
        <v>0</v>
      </c>
      <c r="Y58" s="36">
        <f>SUMIFS('DANE SUROWE'!$O$5:$O$222,'DANE SUROWE'!$A$5:$A$222,$V$5,'DANE SUROWE'!$C$5:$C$222,Y$6,'DANE SUROWE'!$L$5:$L$222,$A58)</f>
        <v>0</v>
      </c>
      <c r="Z58" s="36">
        <f>SUMIFS('DANE SUROWE'!$O$5:$O$222,'DANE SUROWE'!$A$5:$A$222,$V$5,'DANE SUROWE'!$C$5:$C$222,Z$6,'DANE SUROWE'!$L$5:$L$222,$A58)</f>
        <v>0</v>
      </c>
      <c r="AA58" s="36">
        <f>SUMIFS('DANE SUROWE'!$O$5:$O$222,'DANE SUROWE'!$A$5:$A$222,$AA$5,'DANE SUROWE'!$C$5:$C$222,AA$6,'DANE SUROWE'!$L$5:$L$222,$A58)</f>
        <v>0</v>
      </c>
      <c r="AB58" s="36">
        <f>SUMIFS('DANE SUROWE'!$O$5:$O$222,'DANE SUROWE'!$A$5:$A$222,$AA$5,'DANE SUROWE'!$C$5:$C$222,AB$6,'DANE SUROWE'!$L$5:$L$222,$A58)</f>
        <v>0</v>
      </c>
      <c r="AC58" s="36">
        <f>SUMIFS('DANE SUROWE'!$O$5:$O$222,'DANE SUROWE'!$A$5:$A$222,$AC$5,'DANE SUROWE'!$C$5:$C$222,AC$6,'DANE SUROWE'!$L$5:$L$222,$A58)</f>
        <v>0</v>
      </c>
      <c r="AD58" s="36">
        <f>SUMIFS('DANE SUROWE'!$O$5:$O$222,'DANE SUROWE'!$A$5:$A$222,$AC$5,'DANE SUROWE'!$C$5:$C$222,AD$6,'DANE SUROWE'!$L$5:$L$222,$A58)</f>
        <v>0</v>
      </c>
      <c r="AE58" s="36">
        <f>SUMIFS('DANE SUROWE'!$O$5:$O$222,'DANE SUROWE'!$A$5:$A$222,$AE$5,'DANE SUROWE'!$C$5:$C$222,AE$6,'DANE SUROWE'!$L$5:$L$222,$A58)</f>
        <v>0</v>
      </c>
      <c r="AF58" s="36">
        <f>SUMIFS('DANE SUROWE'!$O$5:$O$222,'DANE SUROWE'!$A$5:$A$222,$AE$5,'DANE SUROWE'!$C$5:$C$222,AF$6,'DANE SUROWE'!$L$5:$L$222,$A58)</f>
        <v>0</v>
      </c>
      <c r="AG58" s="36">
        <f t="shared" si="2"/>
        <v>0</v>
      </c>
      <c r="AH58" s="36">
        <f t="shared" si="3"/>
        <v>0</v>
      </c>
    </row>
    <row r="59" spans="1:34">
      <c r="A59" s="34" t="s">
        <v>250</v>
      </c>
      <c r="B59" s="36">
        <f>SUMIFS('DANE SUROWE'!$O$5:$O$222,'DANE SUROWE'!$A$5:$A$222,$B$5,'DANE SUROWE'!$C$5:$C$222,B$6,'DANE SUROWE'!$L$5:$L$222,$A59)</f>
        <v>0</v>
      </c>
      <c r="C59" s="36">
        <f>SUMIFS('DANE SUROWE'!$O$5:$O$222,'DANE SUROWE'!$A$5:$A$222,$B$5,'DANE SUROWE'!$C$5:$C$222,C$6,'DANE SUROWE'!$L$5:$L$222,$A59)</f>
        <v>0</v>
      </c>
      <c r="D59" s="36">
        <f>SUMIFS('DANE SUROWE'!$O$5:$O$222,'DANE SUROWE'!$A$5:$A$222,$B$5,'DANE SUROWE'!$C$5:$C$222,D$6,'DANE SUROWE'!$L$5:$L$222,$A59)</f>
        <v>0</v>
      </c>
      <c r="E59" s="36">
        <f>SUMIFS('DANE SUROWE'!$O$5:$O$222,'DANE SUROWE'!$A$5:$A$222,$E$5,'DANE SUROWE'!$C$5:$C$222,E$6,'DANE SUROWE'!$L$5:$L$222,$A59)</f>
        <v>0</v>
      </c>
      <c r="F59" s="36">
        <f>SUMIFS('DANE SUROWE'!$O$5:$O$222,'DANE SUROWE'!$A$5:$A$222,$E$5,'DANE SUROWE'!$C$5:$C$222,F$6,'DANE SUROWE'!$L$5:$L$222,$A59)</f>
        <v>0</v>
      </c>
      <c r="G59" s="36">
        <f>SUMIFS('DANE SUROWE'!$O$5:$O$222,'DANE SUROWE'!$A$5:$A$222,$G$5,'DANE SUROWE'!$C$5:$C$222,G$6,'DANE SUROWE'!$L$5:$L$222,$A59)</f>
        <v>0</v>
      </c>
      <c r="H59" s="36">
        <f>SUMIFS('DANE SUROWE'!$O$5:$O$222,'DANE SUROWE'!$A$5:$A$222,$G$5,'DANE SUROWE'!$C$5:$C$222,H$6,'DANE SUROWE'!$L$5:$L$222,$A59)</f>
        <v>0</v>
      </c>
      <c r="I59" s="36">
        <f>SUMIFS('DANE SUROWE'!$O$5:$O$222,'DANE SUROWE'!$A$5:$A$222,$G$5,'DANE SUROWE'!$C$5:$C$222,I$6,'DANE SUROWE'!$L$5:$L$222,$A59)</f>
        <v>0</v>
      </c>
      <c r="J59" s="36">
        <f>SUMIFS('DANE SUROWE'!$O$5:$O$222,'DANE SUROWE'!$A$5:$A$222,$J$5,'DANE SUROWE'!$C$5:$C$222,J$6,'DANE SUROWE'!$L$5:$L$222,$A59)</f>
        <v>0</v>
      </c>
      <c r="K59" s="36">
        <f>SUMIFS('DANE SUROWE'!$O$5:$O$222,'DANE SUROWE'!$A$5:$A$222,$J$5,'DANE SUROWE'!$C$5:$C$222,K$6,'DANE SUROWE'!$L$5:$L$222,$A59)</f>
        <v>0</v>
      </c>
      <c r="L59" s="36">
        <f>SUMIFS('DANE SUROWE'!$O$5:$O$222,'DANE SUROWE'!$A$5:$A$222,$L$5,'DANE SUROWE'!$C$5:$C$222,L$6,'DANE SUROWE'!$L$5:$L$222,$A59)</f>
        <v>0</v>
      </c>
      <c r="M59" s="36">
        <f>SUMIFS('DANE SUROWE'!$O$5:$O$222,'DANE SUROWE'!$A$5:$A$222,$L$5,'DANE SUROWE'!$C$5:$C$222,M$6,'DANE SUROWE'!$L$5:$L$222,$A59)</f>
        <v>0</v>
      </c>
      <c r="N59" s="36">
        <f>SUMIFS('DANE SUROWE'!$O$5:$O$222,'DANE SUROWE'!$A$5:$A$222,$N$5,'DANE SUROWE'!$C$5:$C$222,N$6,'DANE SUROWE'!$L$5:$L$222,$A59)</f>
        <v>0</v>
      </c>
      <c r="O59" s="36">
        <f>SUMIFS('DANE SUROWE'!$O$5:$O$222,'DANE SUROWE'!$A$5:$A$222,$N$5,'DANE SUROWE'!$C$5:$C$222,O$6,'DANE SUROWE'!$L$5:$L$222,$A59)</f>
        <v>0</v>
      </c>
      <c r="P59" s="36">
        <f>SUMIFS('DANE SUROWE'!$O$5:$O$222,'DANE SUROWE'!$A$5:$A$222,$N$5,'DANE SUROWE'!$C$5:$C$222,P$6,'DANE SUROWE'!$L$5:$L$222,$A59)</f>
        <v>0</v>
      </c>
      <c r="Q59" s="36">
        <f>SUMIFS('DANE SUROWE'!$O$5:$O$222,'DANE SUROWE'!$A$5:$A$222,$Q$5,'DANE SUROWE'!$C$5:$C$222,Q$6,'DANE SUROWE'!$L$5:$L$222,$A59)</f>
        <v>0</v>
      </c>
      <c r="R59" s="36">
        <f>SUMIFS('DANE SUROWE'!$O$5:$O$222,'DANE SUROWE'!$A$5:$A$222,$Q$5,'DANE SUROWE'!$C$5:$C$222,R$6,'DANE SUROWE'!$L$5:$L$222,$A59)</f>
        <v>0</v>
      </c>
      <c r="S59" s="36">
        <f>SUMIFS('DANE SUROWE'!$O$5:$O$222,'DANE SUROWE'!$A$5:$A$222,$Q$5,'DANE SUROWE'!$C$5:$C$222,S$6,'DANE SUROWE'!$L$5:$L$222,$A59)</f>
        <v>0</v>
      </c>
      <c r="T59" s="36">
        <f>SUMIFS('DANE SUROWE'!$O$5:$O$222,'DANE SUROWE'!$A$5:$A$222,$Q$5,'DANE SUROWE'!$C$5:$C$222,T$6,'DANE SUROWE'!$L$5:$L$222,$A59)</f>
        <v>0</v>
      </c>
      <c r="U59" s="36">
        <f>SUMIFS('DANE SUROWE'!$O$5:$O$222,'DANE SUROWE'!$A$5:$A$222,$Q$5,'DANE SUROWE'!$C$5:$C$222,U$6,'DANE SUROWE'!$L$5:$L$222,$A59)</f>
        <v>0</v>
      </c>
      <c r="V59" s="36">
        <f>SUMIFS('DANE SUROWE'!$O$5:$O$222,'DANE SUROWE'!$A$5:$A$222,$V$5,'DANE SUROWE'!$C$5:$C$222,V$6,'DANE SUROWE'!$L$5:$L$222,$A59)</f>
        <v>0</v>
      </c>
      <c r="W59" s="36">
        <f>SUMIFS('DANE SUROWE'!$O$5:$O$222,'DANE SUROWE'!$A$5:$A$222,$V$5,'DANE SUROWE'!$C$5:$C$222,W$6,'DANE SUROWE'!$L$5:$L$222,$A59)</f>
        <v>0</v>
      </c>
      <c r="X59" s="36">
        <f>SUMIFS('DANE SUROWE'!$O$5:$O$222,'DANE SUROWE'!$A$5:$A$222,$V$5,'DANE SUROWE'!$C$5:$C$222,X$6,'DANE SUROWE'!$L$5:$L$222,$A59)</f>
        <v>0</v>
      </c>
      <c r="Y59" s="36">
        <f>SUMIFS('DANE SUROWE'!$O$5:$O$222,'DANE SUROWE'!$A$5:$A$222,$V$5,'DANE SUROWE'!$C$5:$C$222,Y$6,'DANE SUROWE'!$L$5:$L$222,$A59)</f>
        <v>0</v>
      </c>
      <c r="Z59" s="36">
        <f>SUMIFS('DANE SUROWE'!$O$5:$O$222,'DANE SUROWE'!$A$5:$A$222,$V$5,'DANE SUROWE'!$C$5:$C$222,Z$6,'DANE SUROWE'!$L$5:$L$222,$A59)</f>
        <v>0</v>
      </c>
      <c r="AA59" s="36">
        <f>SUMIFS('DANE SUROWE'!$O$5:$O$222,'DANE SUROWE'!$A$5:$A$222,$AA$5,'DANE SUROWE'!$C$5:$C$222,AA$6,'DANE SUROWE'!$L$5:$L$222,$A59)</f>
        <v>0</v>
      </c>
      <c r="AB59" s="36">
        <f>SUMIFS('DANE SUROWE'!$O$5:$O$222,'DANE SUROWE'!$A$5:$A$222,$AA$5,'DANE SUROWE'!$C$5:$C$222,AB$6,'DANE SUROWE'!$L$5:$L$222,$A59)</f>
        <v>0</v>
      </c>
      <c r="AC59" s="36">
        <f>SUMIFS('DANE SUROWE'!$O$5:$O$222,'DANE SUROWE'!$A$5:$A$222,$AC$5,'DANE SUROWE'!$C$5:$C$222,AC$6,'DANE SUROWE'!$L$5:$L$222,$A59)</f>
        <v>0</v>
      </c>
      <c r="AD59" s="36">
        <f>SUMIFS('DANE SUROWE'!$O$5:$O$222,'DANE SUROWE'!$A$5:$A$222,$AC$5,'DANE SUROWE'!$C$5:$C$222,AD$6,'DANE SUROWE'!$L$5:$L$222,$A59)</f>
        <v>0</v>
      </c>
      <c r="AE59" s="36">
        <f>SUMIFS('DANE SUROWE'!$O$5:$O$222,'DANE SUROWE'!$A$5:$A$222,$AE$5,'DANE SUROWE'!$C$5:$C$222,AE$6,'DANE SUROWE'!$L$5:$L$222,$A59)</f>
        <v>0</v>
      </c>
      <c r="AF59" s="36">
        <f>SUMIFS('DANE SUROWE'!$O$5:$O$222,'DANE SUROWE'!$A$5:$A$222,$AE$5,'DANE SUROWE'!$C$5:$C$222,AF$6,'DANE SUROWE'!$L$5:$L$222,$A59)</f>
        <v>0</v>
      </c>
      <c r="AG59" s="36">
        <f t="shared" si="2"/>
        <v>0</v>
      </c>
      <c r="AH59" s="36">
        <f t="shared" si="3"/>
        <v>0</v>
      </c>
    </row>
    <row r="60" spans="1:34">
      <c r="A60" s="34" t="s">
        <v>251</v>
      </c>
      <c r="B60" s="36">
        <f>SUMIFS('DANE SUROWE'!$O$5:$O$222,'DANE SUROWE'!$A$5:$A$222,$B$5,'DANE SUROWE'!$C$5:$C$222,B$6,'DANE SUROWE'!$L$5:$L$222,$A60)</f>
        <v>0</v>
      </c>
      <c r="C60" s="36">
        <f>SUMIFS('DANE SUROWE'!$O$5:$O$222,'DANE SUROWE'!$A$5:$A$222,$B$5,'DANE SUROWE'!$C$5:$C$222,C$6,'DANE SUROWE'!$L$5:$L$222,$A60)</f>
        <v>0</v>
      </c>
      <c r="D60" s="36">
        <f>SUMIFS('DANE SUROWE'!$O$5:$O$222,'DANE SUROWE'!$A$5:$A$222,$B$5,'DANE SUROWE'!$C$5:$C$222,D$6,'DANE SUROWE'!$L$5:$L$222,$A60)</f>
        <v>0</v>
      </c>
      <c r="E60" s="36">
        <f>SUMIFS('DANE SUROWE'!$O$5:$O$222,'DANE SUROWE'!$A$5:$A$222,$E$5,'DANE SUROWE'!$C$5:$C$222,E$6,'DANE SUROWE'!$L$5:$L$222,$A60)</f>
        <v>0</v>
      </c>
      <c r="F60" s="36">
        <f>SUMIFS('DANE SUROWE'!$O$5:$O$222,'DANE SUROWE'!$A$5:$A$222,$E$5,'DANE SUROWE'!$C$5:$C$222,F$6,'DANE SUROWE'!$L$5:$L$222,$A60)</f>
        <v>0</v>
      </c>
      <c r="G60" s="36">
        <f>SUMIFS('DANE SUROWE'!$O$5:$O$222,'DANE SUROWE'!$A$5:$A$222,$G$5,'DANE SUROWE'!$C$5:$C$222,G$6,'DANE SUROWE'!$L$5:$L$222,$A60)</f>
        <v>0</v>
      </c>
      <c r="H60" s="36">
        <f>SUMIFS('DANE SUROWE'!$O$5:$O$222,'DANE SUROWE'!$A$5:$A$222,$G$5,'DANE SUROWE'!$C$5:$C$222,H$6,'DANE SUROWE'!$L$5:$L$222,$A60)</f>
        <v>0</v>
      </c>
      <c r="I60" s="36">
        <f>SUMIFS('DANE SUROWE'!$O$5:$O$222,'DANE SUROWE'!$A$5:$A$222,$G$5,'DANE SUROWE'!$C$5:$C$222,I$6,'DANE SUROWE'!$L$5:$L$222,$A60)</f>
        <v>0</v>
      </c>
      <c r="J60" s="36">
        <f>SUMIFS('DANE SUROWE'!$O$5:$O$222,'DANE SUROWE'!$A$5:$A$222,$J$5,'DANE SUROWE'!$C$5:$C$222,J$6,'DANE SUROWE'!$L$5:$L$222,$A60)</f>
        <v>0</v>
      </c>
      <c r="K60" s="36">
        <f>SUMIFS('DANE SUROWE'!$O$5:$O$222,'DANE SUROWE'!$A$5:$A$222,$J$5,'DANE SUROWE'!$C$5:$C$222,K$6,'DANE SUROWE'!$L$5:$L$222,$A60)</f>
        <v>0</v>
      </c>
      <c r="L60" s="36">
        <f>SUMIFS('DANE SUROWE'!$O$5:$O$222,'DANE SUROWE'!$A$5:$A$222,$L$5,'DANE SUROWE'!$C$5:$C$222,L$6,'DANE SUROWE'!$L$5:$L$222,$A60)</f>
        <v>0</v>
      </c>
      <c r="M60" s="36">
        <f>SUMIFS('DANE SUROWE'!$O$5:$O$222,'DANE SUROWE'!$A$5:$A$222,$L$5,'DANE SUROWE'!$C$5:$C$222,M$6,'DANE SUROWE'!$L$5:$L$222,$A60)</f>
        <v>0</v>
      </c>
      <c r="N60" s="36">
        <f>SUMIFS('DANE SUROWE'!$O$5:$O$222,'DANE SUROWE'!$A$5:$A$222,$N$5,'DANE SUROWE'!$C$5:$C$222,N$6,'DANE SUROWE'!$L$5:$L$222,$A60)</f>
        <v>0</v>
      </c>
      <c r="O60" s="36">
        <f>SUMIFS('DANE SUROWE'!$O$5:$O$222,'DANE SUROWE'!$A$5:$A$222,$N$5,'DANE SUROWE'!$C$5:$C$222,O$6,'DANE SUROWE'!$L$5:$L$222,$A60)</f>
        <v>0</v>
      </c>
      <c r="P60" s="36">
        <f>SUMIFS('DANE SUROWE'!$O$5:$O$222,'DANE SUROWE'!$A$5:$A$222,$N$5,'DANE SUROWE'!$C$5:$C$222,P$6,'DANE SUROWE'!$L$5:$L$222,$A60)</f>
        <v>0</v>
      </c>
      <c r="Q60" s="36">
        <f>SUMIFS('DANE SUROWE'!$O$5:$O$222,'DANE SUROWE'!$A$5:$A$222,$Q$5,'DANE SUROWE'!$C$5:$C$222,Q$6,'DANE SUROWE'!$L$5:$L$222,$A60)</f>
        <v>0</v>
      </c>
      <c r="R60" s="36">
        <f>SUMIFS('DANE SUROWE'!$O$5:$O$222,'DANE SUROWE'!$A$5:$A$222,$Q$5,'DANE SUROWE'!$C$5:$C$222,R$6,'DANE SUROWE'!$L$5:$L$222,$A60)</f>
        <v>0</v>
      </c>
      <c r="S60" s="36">
        <f>SUMIFS('DANE SUROWE'!$O$5:$O$222,'DANE SUROWE'!$A$5:$A$222,$Q$5,'DANE SUROWE'!$C$5:$C$222,S$6,'DANE SUROWE'!$L$5:$L$222,$A60)</f>
        <v>0</v>
      </c>
      <c r="T60" s="36">
        <f>SUMIFS('DANE SUROWE'!$O$5:$O$222,'DANE SUROWE'!$A$5:$A$222,$Q$5,'DANE SUROWE'!$C$5:$C$222,T$6,'DANE SUROWE'!$L$5:$L$222,$A60)</f>
        <v>0</v>
      </c>
      <c r="U60" s="36">
        <f>SUMIFS('DANE SUROWE'!$O$5:$O$222,'DANE SUROWE'!$A$5:$A$222,$Q$5,'DANE SUROWE'!$C$5:$C$222,U$6,'DANE SUROWE'!$L$5:$L$222,$A60)</f>
        <v>0</v>
      </c>
      <c r="V60" s="36">
        <f>SUMIFS('DANE SUROWE'!$O$5:$O$222,'DANE SUROWE'!$A$5:$A$222,$V$5,'DANE SUROWE'!$C$5:$C$222,V$6,'DANE SUROWE'!$L$5:$L$222,$A60)</f>
        <v>0</v>
      </c>
      <c r="W60" s="36">
        <f>SUMIFS('DANE SUROWE'!$O$5:$O$222,'DANE SUROWE'!$A$5:$A$222,$V$5,'DANE SUROWE'!$C$5:$C$222,W$6,'DANE SUROWE'!$L$5:$L$222,$A60)</f>
        <v>0</v>
      </c>
      <c r="X60" s="36">
        <f>SUMIFS('DANE SUROWE'!$O$5:$O$222,'DANE SUROWE'!$A$5:$A$222,$V$5,'DANE SUROWE'!$C$5:$C$222,X$6,'DANE SUROWE'!$L$5:$L$222,$A60)</f>
        <v>0</v>
      </c>
      <c r="Y60" s="36">
        <f>SUMIFS('DANE SUROWE'!$O$5:$O$222,'DANE SUROWE'!$A$5:$A$222,$V$5,'DANE SUROWE'!$C$5:$C$222,Y$6,'DANE SUROWE'!$L$5:$L$222,$A60)</f>
        <v>0</v>
      </c>
      <c r="Z60" s="36">
        <f>SUMIFS('DANE SUROWE'!$O$5:$O$222,'DANE SUROWE'!$A$5:$A$222,$V$5,'DANE SUROWE'!$C$5:$C$222,Z$6,'DANE SUROWE'!$L$5:$L$222,$A60)</f>
        <v>0</v>
      </c>
      <c r="AA60" s="36">
        <f>SUMIFS('DANE SUROWE'!$O$5:$O$222,'DANE SUROWE'!$A$5:$A$222,$AA$5,'DANE SUROWE'!$C$5:$C$222,AA$6,'DANE SUROWE'!$L$5:$L$222,$A60)</f>
        <v>0</v>
      </c>
      <c r="AB60" s="36">
        <f>SUMIFS('DANE SUROWE'!$O$5:$O$222,'DANE SUROWE'!$A$5:$A$222,$AA$5,'DANE SUROWE'!$C$5:$C$222,AB$6,'DANE SUROWE'!$L$5:$L$222,$A60)</f>
        <v>0</v>
      </c>
      <c r="AC60" s="36">
        <f>SUMIFS('DANE SUROWE'!$O$5:$O$222,'DANE SUROWE'!$A$5:$A$222,$AC$5,'DANE SUROWE'!$C$5:$C$222,AC$6,'DANE SUROWE'!$L$5:$L$222,$A60)</f>
        <v>0</v>
      </c>
      <c r="AD60" s="36">
        <f>SUMIFS('DANE SUROWE'!$O$5:$O$222,'DANE SUROWE'!$A$5:$A$222,$AC$5,'DANE SUROWE'!$C$5:$C$222,AD$6,'DANE SUROWE'!$L$5:$L$222,$A60)</f>
        <v>0</v>
      </c>
      <c r="AE60" s="36">
        <f>SUMIFS('DANE SUROWE'!$O$5:$O$222,'DANE SUROWE'!$A$5:$A$222,$AE$5,'DANE SUROWE'!$C$5:$C$222,AE$6,'DANE SUROWE'!$L$5:$L$222,$A60)</f>
        <v>0</v>
      </c>
      <c r="AF60" s="36">
        <f>SUMIFS('DANE SUROWE'!$O$5:$O$222,'DANE SUROWE'!$A$5:$A$222,$AE$5,'DANE SUROWE'!$C$5:$C$222,AF$6,'DANE SUROWE'!$L$5:$L$222,$A60)</f>
        <v>0</v>
      </c>
      <c r="AG60" s="36">
        <f t="shared" si="2"/>
        <v>0</v>
      </c>
      <c r="AH60" s="36">
        <f t="shared" si="3"/>
        <v>789</v>
      </c>
    </row>
    <row r="61" spans="1:34">
      <c r="A61" s="34" t="s">
        <v>252</v>
      </c>
      <c r="B61" s="36">
        <f>SUMIFS('DANE SUROWE'!$O$5:$O$222,'DANE SUROWE'!$A$5:$A$222,$B$5,'DANE SUROWE'!$C$5:$C$222,B$6,'DANE SUROWE'!$L$5:$L$222,$A61)</f>
        <v>0</v>
      </c>
      <c r="C61" s="36">
        <f>SUMIFS('DANE SUROWE'!$O$5:$O$222,'DANE SUROWE'!$A$5:$A$222,$B$5,'DANE SUROWE'!$C$5:$C$222,C$6,'DANE SUROWE'!$L$5:$L$222,$A61)</f>
        <v>0</v>
      </c>
      <c r="D61" s="36">
        <f>SUMIFS('DANE SUROWE'!$O$5:$O$222,'DANE SUROWE'!$A$5:$A$222,$B$5,'DANE SUROWE'!$C$5:$C$222,D$6,'DANE SUROWE'!$L$5:$L$222,$A61)</f>
        <v>0</v>
      </c>
      <c r="E61" s="36">
        <f>SUMIFS('DANE SUROWE'!$O$5:$O$222,'DANE SUROWE'!$A$5:$A$222,$E$5,'DANE SUROWE'!$C$5:$C$222,E$6,'DANE SUROWE'!$L$5:$L$222,$A61)</f>
        <v>0</v>
      </c>
      <c r="F61" s="36">
        <f>SUMIFS('DANE SUROWE'!$O$5:$O$222,'DANE SUROWE'!$A$5:$A$222,$E$5,'DANE SUROWE'!$C$5:$C$222,F$6,'DANE SUROWE'!$L$5:$L$222,$A61)</f>
        <v>0</v>
      </c>
      <c r="G61" s="36">
        <f>SUMIFS('DANE SUROWE'!$O$5:$O$222,'DANE SUROWE'!$A$5:$A$222,$G$5,'DANE SUROWE'!$C$5:$C$222,G$6,'DANE SUROWE'!$L$5:$L$222,$A61)</f>
        <v>0</v>
      </c>
      <c r="H61" s="36">
        <f>SUMIFS('DANE SUROWE'!$O$5:$O$222,'DANE SUROWE'!$A$5:$A$222,$G$5,'DANE SUROWE'!$C$5:$C$222,H$6,'DANE SUROWE'!$L$5:$L$222,$A61)</f>
        <v>0</v>
      </c>
      <c r="I61" s="36">
        <f>SUMIFS('DANE SUROWE'!$O$5:$O$222,'DANE SUROWE'!$A$5:$A$222,$G$5,'DANE SUROWE'!$C$5:$C$222,I$6,'DANE SUROWE'!$L$5:$L$222,$A61)</f>
        <v>0</v>
      </c>
      <c r="J61" s="36">
        <f>SUMIFS('DANE SUROWE'!$O$5:$O$222,'DANE SUROWE'!$A$5:$A$222,$J$5,'DANE SUROWE'!$C$5:$C$222,J$6,'DANE SUROWE'!$L$5:$L$222,$A61)</f>
        <v>0</v>
      </c>
      <c r="K61" s="36">
        <f>SUMIFS('DANE SUROWE'!$O$5:$O$222,'DANE SUROWE'!$A$5:$A$222,$J$5,'DANE SUROWE'!$C$5:$C$222,K$6,'DANE SUROWE'!$L$5:$L$222,$A61)</f>
        <v>0</v>
      </c>
      <c r="L61" s="36">
        <f>SUMIFS('DANE SUROWE'!$O$5:$O$222,'DANE SUROWE'!$A$5:$A$222,$L$5,'DANE SUROWE'!$C$5:$C$222,L$6,'DANE SUROWE'!$L$5:$L$222,$A61)</f>
        <v>0</v>
      </c>
      <c r="M61" s="36">
        <f>SUMIFS('DANE SUROWE'!$O$5:$O$222,'DANE SUROWE'!$A$5:$A$222,$L$5,'DANE SUROWE'!$C$5:$C$222,M$6,'DANE SUROWE'!$L$5:$L$222,$A61)</f>
        <v>0</v>
      </c>
      <c r="N61" s="36">
        <f>SUMIFS('DANE SUROWE'!$O$5:$O$222,'DANE SUROWE'!$A$5:$A$222,$N$5,'DANE SUROWE'!$C$5:$C$222,N$6,'DANE SUROWE'!$L$5:$L$222,$A61)</f>
        <v>0</v>
      </c>
      <c r="O61" s="36">
        <f>SUMIFS('DANE SUROWE'!$O$5:$O$222,'DANE SUROWE'!$A$5:$A$222,$N$5,'DANE SUROWE'!$C$5:$C$222,O$6,'DANE SUROWE'!$L$5:$L$222,$A61)</f>
        <v>0</v>
      </c>
      <c r="P61" s="36">
        <f>SUMIFS('DANE SUROWE'!$O$5:$O$222,'DANE SUROWE'!$A$5:$A$222,$N$5,'DANE SUROWE'!$C$5:$C$222,P$6,'DANE SUROWE'!$L$5:$L$222,$A61)</f>
        <v>0</v>
      </c>
      <c r="Q61" s="36">
        <f>SUMIFS('DANE SUROWE'!$O$5:$O$222,'DANE SUROWE'!$A$5:$A$222,$Q$5,'DANE SUROWE'!$C$5:$C$222,Q$6,'DANE SUROWE'!$L$5:$L$222,$A61)</f>
        <v>0</v>
      </c>
      <c r="R61" s="36">
        <f>SUMIFS('DANE SUROWE'!$O$5:$O$222,'DANE SUROWE'!$A$5:$A$222,$Q$5,'DANE SUROWE'!$C$5:$C$222,R$6,'DANE SUROWE'!$L$5:$L$222,$A61)</f>
        <v>0</v>
      </c>
      <c r="S61" s="36">
        <f>SUMIFS('DANE SUROWE'!$O$5:$O$222,'DANE SUROWE'!$A$5:$A$222,$Q$5,'DANE SUROWE'!$C$5:$C$222,S$6,'DANE SUROWE'!$L$5:$L$222,$A61)</f>
        <v>0</v>
      </c>
      <c r="T61" s="36">
        <f>SUMIFS('DANE SUROWE'!$O$5:$O$222,'DANE SUROWE'!$A$5:$A$222,$Q$5,'DANE SUROWE'!$C$5:$C$222,T$6,'DANE SUROWE'!$L$5:$L$222,$A61)</f>
        <v>0</v>
      </c>
      <c r="U61" s="36">
        <f>SUMIFS('DANE SUROWE'!$O$5:$O$222,'DANE SUROWE'!$A$5:$A$222,$Q$5,'DANE SUROWE'!$C$5:$C$222,U$6,'DANE SUROWE'!$L$5:$L$222,$A61)</f>
        <v>0</v>
      </c>
      <c r="V61" s="36">
        <f>SUMIFS('DANE SUROWE'!$O$5:$O$222,'DANE SUROWE'!$A$5:$A$222,$V$5,'DANE SUROWE'!$C$5:$C$222,V$6,'DANE SUROWE'!$L$5:$L$222,$A61)</f>
        <v>0</v>
      </c>
      <c r="W61" s="36">
        <f>SUMIFS('DANE SUROWE'!$O$5:$O$222,'DANE SUROWE'!$A$5:$A$222,$V$5,'DANE SUROWE'!$C$5:$C$222,W$6,'DANE SUROWE'!$L$5:$L$222,$A61)</f>
        <v>0</v>
      </c>
      <c r="X61" s="36">
        <f>SUMIFS('DANE SUROWE'!$O$5:$O$222,'DANE SUROWE'!$A$5:$A$222,$V$5,'DANE SUROWE'!$C$5:$C$222,X$6,'DANE SUROWE'!$L$5:$L$222,$A61)</f>
        <v>0</v>
      </c>
      <c r="Y61" s="36">
        <f>SUMIFS('DANE SUROWE'!$O$5:$O$222,'DANE SUROWE'!$A$5:$A$222,$V$5,'DANE SUROWE'!$C$5:$C$222,Y$6,'DANE SUROWE'!$L$5:$L$222,$A61)</f>
        <v>0</v>
      </c>
      <c r="Z61" s="36">
        <f>SUMIFS('DANE SUROWE'!$O$5:$O$222,'DANE SUROWE'!$A$5:$A$222,$V$5,'DANE SUROWE'!$C$5:$C$222,Z$6,'DANE SUROWE'!$L$5:$L$222,$A61)</f>
        <v>0</v>
      </c>
      <c r="AA61" s="36">
        <f>SUMIFS('DANE SUROWE'!$O$5:$O$222,'DANE SUROWE'!$A$5:$A$222,$AA$5,'DANE SUROWE'!$C$5:$C$222,AA$6,'DANE SUROWE'!$L$5:$L$222,$A61)</f>
        <v>0</v>
      </c>
      <c r="AB61" s="36">
        <f>SUMIFS('DANE SUROWE'!$O$5:$O$222,'DANE SUROWE'!$A$5:$A$222,$AA$5,'DANE SUROWE'!$C$5:$C$222,AB$6,'DANE SUROWE'!$L$5:$L$222,$A61)</f>
        <v>0</v>
      </c>
      <c r="AC61" s="36">
        <f>SUMIFS('DANE SUROWE'!$O$5:$O$222,'DANE SUROWE'!$A$5:$A$222,$AC$5,'DANE SUROWE'!$C$5:$C$222,AC$6,'DANE SUROWE'!$L$5:$L$222,$A61)</f>
        <v>0</v>
      </c>
      <c r="AD61" s="36">
        <f>SUMIFS('DANE SUROWE'!$O$5:$O$222,'DANE SUROWE'!$A$5:$A$222,$AC$5,'DANE SUROWE'!$C$5:$C$222,AD$6,'DANE SUROWE'!$L$5:$L$222,$A61)</f>
        <v>0</v>
      </c>
      <c r="AE61" s="36">
        <f>SUMIFS('DANE SUROWE'!$O$5:$O$222,'DANE SUROWE'!$A$5:$A$222,$AE$5,'DANE SUROWE'!$C$5:$C$222,AE$6,'DANE SUROWE'!$L$5:$L$222,$A61)</f>
        <v>0</v>
      </c>
      <c r="AF61" s="36">
        <f>SUMIFS('DANE SUROWE'!$O$5:$O$222,'DANE SUROWE'!$A$5:$A$222,$AE$5,'DANE SUROWE'!$C$5:$C$222,AF$6,'DANE SUROWE'!$L$5:$L$222,$A61)</f>
        <v>0</v>
      </c>
      <c r="AG61" s="36">
        <f t="shared" si="2"/>
        <v>0</v>
      </c>
      <c r="AH61" s="36">
        <f t="shared" si="3"/>
        <v>1855</v>
      </c>
    </row>
    <row r="62" spans="1:34">
      <c r="A62" s="34" t="s">
        <v>253</v>
      </c>
      <c r="B62" s="36">
        <f>SUMIFS('DANE SUROWE'!$O$5:$O$222,'DANE SUROWE'!$A$5:$A$222,$B$5,'DANE SUROWE'!$C$5:$C$222,B$6,'DANE SUROWE'!$L$5:$L$222,$A62)</f>
        <v>0</v>
      </c>
      <c r="C62" s="36">
        <f>SUMIFS('DANE SUROWE'!$O$5:$O$222,'DANE SUROWE'!$A$5:$A$222,$B$5,'DANE SUROWE'!$C$5:$C$222,C$6,'DANE SUROWE'!$L$5:$L$222,$A62)</f>
        <v>0</v>
      </c>
      <c r="D62" s="36">
        <f>SUMIFS('DANE SUROWE'!$O$5:$O$222,'DANE SUROWE'!$A$5:$A$222,$B$5,'DANE SUROWE'!$C$5:$C$222,D$6,'DANE SUROWE'!$L$5:$L$222,$A62)</f>
        <v>0</v>
      </c>
      <c r="E62" s="36">
        <f>SUMIFS('DANE SUROWE'!$O$5:$O$222,'DANE SUROWE'!$A$5:$A$222,$E$5,'DANE SUROWE'!$C$5:$C$222,E$6,'DANE SUROWE'!$L$5:$L$222,$A62)</f>
        <v>0</v>
      </c>
      <c r="F62" s="36">
        <f>SUMIFS('DANE SUROWE'!$O$5:$O$222,'DANE SUROWE'!$A$5:$A$222,$E$5,'DANE SUROWE'!$C$5:$C$222,F$6,'DANE SUROWE'!$L$5:$L$222,$A62)</f>
        <v>0</v>
      </c>
      <c r="G62" s="36">
        <f>SUMIFS('DANE SUROWE'!$O$5:$O$222,'DANE SUROWE'!$A$5:$A$222,$G$5,'DANE SUROWE'!$C$5:$C$222,G$6,'DANE SUROWE'!$L$5:$L$222,$A62)</f>
        <v>0</v>
      </c>
      <c r="H62" s="36">
        <f>SUMIFS('DANE SUROWE'!$O$5:$O$222,'DANE SUROWE'!$A$5:$A$222,$G$5,'DANE SUROWE'!$C$5:$C$222,H$6,'DANE SUROWE'!$L$5:$L$222,$A62)</f>
        <v>0</v>
      </c>
      <c r="I62" s="36">
        <f>SUMIFS('DANE SUROWE'!$O$5:$O$222,'DANE SUROWE'!$A$5:$A$222,$G$5,'DANE SUROWE'!$C$5:$C$222,I$6,'DANE SUROWE'!$L$5:$L$222,$A62)</f>
        <v>0</v>
      </c>
      <c r="J62" s="36">
        <f>SUMIFS('DANE SUROWE'!$O$5:$O$222,'DANE SUROWE'!$A$5:$A$222,$J$5,'DANE SUROWE'!$C$5:$C$222,J$6,'DANE SUROWE'!$L$5:$L$222,$A62)</f>
        <v>0</v>
      </c>
      <c r="K62" s="36">
        <f>SUMIFS('DANE SUROWE'!$O$5:$O$222,'DANE SUROWE'!$A$5:$A$222,$J$5,'DANE SUROWE'!$C$5:$C$222,K$6,'DANE SUROWE'!$L$5:$L$222,$A62)</f>
        <v>0</v>
      </c>
      <c r="L62" s="36">
        <f>SUMIFS('DANE SUROWE'!$O$5:$O$222,'DANE SUROWE'!$A$5:$A$222,$L$5,'DANE SUROWE'!$C$5:$C$222,L$6,'DANE SUROWE'!$L$5:$L$222,$A62)</f>
        <v>0</v>
      </c>
      <c r="M62" s="36">
        <f>SUMIFS('DANE SUROWE'!$O$5:$O$222,'DANE SUROWE'!$A$5:$A$222,$L$5,'DANE SUROWE'!$C$5:$C$222,M$6,'DANE SUROWE'!$L$5:$L$222,$A62)</f>
        <v>0</v>
      </c>
      <c r="N62" s="36">
        <f>SUMIFS('DANE SUROWE'!$O$5:$O$222,'DANE SUROWE'!$A$5:$A$222,$N$5,'DANE SUROWE'!$C$5:$C$222,N$6,'DANE SUROWE'!$L$5:$L$222,$A62)</f>
        <v>0</v>
      </c>
      <c r="O62" s="36">
        <f>SUMIFS('DANE SUROWE'!$O$5:$O$222,'DANE SUROWE'!$A$5:$A$222,$N$5,'DANE SUROWE'!$C$5:$C$222,O$6,'DANE SUROWE'!$L$5:$L$222,$A62)</f>
        <v>0</v>
      </c>
      <c r="P62" s="36">
        <f>SUMIFS('DANE SUROWE'!$O$5:$O$222,'DANE SUROWE'!$A$5:$A$222,$N$5,'DANE SUROWE'!$C$5:$C$222,P$6,'DANE SUROWE'!$L$5:$L$222,$A62)</f>
        <v>0</v>
      </c>
      <c r="Q62" s="36">
        <f>SUMIFS('DANE SUROWE'!$O$5:$O$222,'DANE SUROWE'!$A$5:$A$222,$Q$5,'DANE SUROWE'!$C$5:$C$222,Q$6,'DANE SUROWE'!$L$5:$L$222,$A62)</f>
        <v>0</v>
      </c>
      <c r="R62" s="36">
        <f>SUMIFS('DANE SUROWE'!$O$5:$O$222,'DANE SUROWE'!$A$5:$A$222,$Q$5,'DANE SUROWE'!$C$5:$C$222,R$6,'DANE SUROWE'!$L$5:$L$222,$A62)</f>
        <v>0</v>
      </c>
      <c r="S62" s="36">
        <f>SUMIFS('DANE SUROWE'!$O$5:$O$222,'DANE SUROWE'!$A$5:$A$222,$Q$5,'DANE SUROWE'!$C$5:$C$222,S$6,'DANE SUROWE'!$L$5:$L$222,$A62)</f>
        <v>0</v>
      </c>
      <c r="T62" s="36">
        <f>SUMIFS('DANE SUROWE'!$O$5:$O$222,'DANE SUROWE'!$A$5:$A$222,$Q$5,'DANE SUROWE'!$C$5:$C$222,T$6,'DANE SUROWE'!$L$5:$L$222,$A62)</f>
        <v>0</v>
      </c>
      <c r="U62" s="36">
        <f>SUMIFS('DANE SUROWE'!$O$5:$O$222,'DANE SUROWE'!$A$5:$A$222,$Q$5,'DANE SUROWE'!$C$5:$C$222,U$6,'DANE SUROWE'!$L$5:$L$222,$A62)</f>
        <v>0</v>
      </c>
      <c r="V62" s="36">
        <f>SUMIFS('DANE SUROWE'!$O$5:$O$222,'DANE SUROWE'!$A$5:$A$222,$V$5,'DANE SUROWE'!$C$5:$C$222,V$6,'DANE SUROWE'!$L$5:$L$222,$A62)</f>
        <v>0</v>
      </c>
      <c r="W62" s="36">
        <f>SUMIFS('DANE SUROWE'!$O$5:$O$222,'DANE SUROWE'!$A$5:$A$222,$V$5,'DANE SUROWE'!$C$5:$C$222,W$6,'DANE SUROWE'!$L$5:$L$222,$A62)</f>
        <v>0</v>
      </c>
      <c r="X62" s="36">
        <f>SUMIFS('DANE SUROWE'!$O$5:$O$222,'DANE SUROWE'!$A$5:$A$222,$V$5,'DANE SUROWE'!$C$5:$C$222,X$6,'DANE SUROWE'!$L$5:$L$222,$A62)</f>
        <v>0</v>
      </c>
      <c r="Y62" s="36">
        <f>SUMIFS('DANE SUROWE'!$O$5:$O$222,'DANE SUROWE'!$A$5:$A$222,$V$5,'DANE SUROWE'!$C$5:$C$222,Y$6,'DANE SUROWE'!$L$5:$L$222,$A62)</f>
        <v>0</v>
      </c>
      <c r="Z62" s="36">
        <f>SUMIFS('DANE SUROWE'!$O$5:$O$222,'DANE SUROWE'!$A$5:$A$222,$V$5,'DANE SUROWE'!$C$5:$C$222,Z$6,'DANE SUROWE'!$L$5:$L$222,$A62)</f>
        <v>0</v>
      </c>
      <c r="AA62" s="36">
        <f>SUMIFS('DANE SUROWE'!$O$5:$O$222,'DANE SUROWE'!$A$5:$A$222,$AA$5,'DANE SUROWE'!$C$5:$C$222,AA$6,'DANE SUROWE'!$L$5:$L$222,$A62)</f>
        <v>0</v>
      </c>
      <c r="AB62" s="36">
        <f>SUMIFS('DANE SUROWE'!$O$5:$O$222,'DANE SUROWE'!$A$5:$A$222,$AA$5,'DANE SUROWE'!$C$5:$C$222,AB$6,'DANE SUROWE'!$L$5:$L$222,$A62)</f>
        <v>0</v>
      </c>
      <c r="AC62" s="36">
        <f>SUMIFS('DANE SUROWE'!$O$5:$O$222,'DANE SUROWE'!$A$5:$A$222,$AC$5,'DANE SUROWE'!$C$5:$C$222,AC$6,'DANE SUROWE'!$L$5:$L$222,$A62)</f>
        <v>0</v>
      </c>
      <c r="AD62" s="36">
        <f>SUMIFS('DANE SUROWE'!$O$5:$O$222,'DANE SUROWE'!$A$5:$A$222,$AC$5,'DANE SUROWE'!$C$5:$C$222,AD$6,'DANE SUROWE'!$L$5:$L$222,$A62)</f>
        <v>0</v>
      </c>
      <c r="AE62" s="36">
        <f>SUMIFS('DANE SUROWE'!$O$5:$O$222,'DANE SUROWE'!$A$5:$A$222,$AE$5,'DANE SUROWE'!$C$5:$C$222,AE$6,'DANE SUROWE'!$L$5:$L$222,$A62)</f>
        <v>0</v>
      </c>
      <c r="AF62" s="36">
        <f>SUMIFS('DANE SUROWE'!$O$5:$O$222,'DANE SUROWE'!$A$5:$A$222,$AE$5,'DANE SUROWE'!$C$5:$C$222,AF$6,'DANE SUROWE'!$L$5:$L$222,$A62)</f>
        <v>0</v>
      </c>
      <c r="AG62" s="36">
        <f t="shared" si="2"/>
        <v>0</v>
      </c>
      <c r="AH62" s="36">
        <f t="shared" si="3"/>
        <v>2757</v>
      </c>
    </row>
    <row r="63" spans="1:34">
      <c r="A63" s="34" t="s">
        <v>254</v>
      </c>
      <c r="B63" s="36">
        <f>SUMIFS('DANE SUROWE'!$O$5:$O$222,'DANE SUROWE'!$A$5:$A$222,$B$5,'DANE SUROWE'!$C$5:$C$222,B$6,'DANE SUROWE'!$L$5:$L$222,$A63)</f>
        <v>0</v>
      </c>
      <c r="C63" s="36">
        <f>SUMIFS('DANE SUROWE'!$O$5:$O$222,'DANE SUROWE'!$A$5:$A$222,$B$5,'DANE SUROWE'!$C$5:$C$222,C$6,'DANE SUROWE'!$L$5:$L$222,$A63)</f>
        <v>0</v>
      </c>
      <c r="D63" s="36">
        <f>SUMIFS('DANE SUROWE'!$O$5:$O$222,'DANE SUROWE'!$A$5:$A$222,$B$5,'DANE SUROWE'!$C$5:$C$222,D$6,'DANE SUROWE'!$L$5:$L$222,$A63)</f>
        <v>0</v>
      </c>
      <c r="E63" s="36">
        <f>SUMIFS('DANE SUROWE'!$O$5:$O$222,'DANE SUROWE'!$A$5:$A$222,$E$5,'DANE SUROWE'!$C$5:$C$222,E$6,'DANE SUROWE'!$L$5:$L$222,$A63)</f>
        <v>0</v>
      </c>
      <c r="F63" s="36">
        <f>SUMIFS('DANE SUROWE'!$O$5:$O$222,'DANE SUROWE'!$A$5:$A$222,$E$5,'DANE SUROWE'!$C$5:$C$222,F$6,'DANE SUROWE'!$L$5:$L$222,$A63)</f>
        <v>109</v>
      </c>
      <c r="G63" s="36">
        <f>SUMIFS('DANE SUROWE'!$O$5:$O$222,'DANE SUROWE'!$A$5:$A$222,$G$5,'DANE SUROWE'!$C$5:$C$222,G$6,'DANE SUROWE'!$L$5:$L$222,$A63)</f>
        <v>0</v>
      </c>
      <c r="H63" s="36">
        <f>SUMIFS('DANE SUROWE'!$O$5:$O$222,'DANE SUROWE'!$A$5:$A$222,$G$5,'DANE SUROWE'!$C$5:$C$222,H$6,'DANE SUROWE'!$L$5:$L$222,$A63)</f>
        <v>0</v>
      </c>
      <c r="I63" s="36">
        <f>SUMIFS('DANE SUROWE'!$O$5:$O$222,'DANE SUROWE'!$A$5:$A$222,$G$5,'DANE SUROWE'!$C$5:$C$222,I$6,'DANE SUROWE'!$L$5:$L$222,$A63)</f>
        <v>0</v>
      </c>
      <c r="J63" s="36">
        <f>SUMIFS('DANE SUROWE'!$O$5:$O$222,'DANE SUROWE'!$A$5:$A$222,$J$5,'DANE SUROWE'!$C$5:$C$222,J$6,'DANE SUROWE'!$L$5:$L$222,$A63)</f>
        <v>0</v>
      </c>
      <c r="K63" s="36">
        <f>SUMIFS('DANE SUROWE'!$O$5:$O$222,'DANE SUROWE'!$A$5:$A$222,$J$5,'DANE SUROWE'!$C$5:$C$222,K$6,'DANE SUROWE'!$L$5:$L$222,$A63)</f>
        <v>0</v>
      </c>
      <c r="L63" s="36">
        <f>SUMIFS('DANE SUROWE'!$O$5:$O$222,'DANE SUROWE'!$A$5:$A$222,$L$5,'DANE SUROWE'!$C$5:$C$222,L$6,'DANE SUROWE'!$L$5:$L$222,$A63)</f>
        <v>0</v>
      </c>
      <c r="M63" s="36">
        <f>SUMIFS('DANE SUROWE'!$O$5:$O$222,'DANE SUROWE'!$A$5:$A$222,$L$5,'DANE SUROWE'!$C$5:$C$222,M$6,'DANE SUROWE'!$L$5:$L$222,$A63)</f>
        <v>229</v>
      </c>
      <c r="N63" s="36">
        <f>SUMIFS('DANE SUROWE'!$O$5:$O$222,'DANE SUROWE'!$A$5:$A$222,$N$5,'DANE SUROWE'!$C$5:$C$222,N$6,'DANE SUROWE'!$L$5:$L$222,$A63)</f>
        <v>0</v>
      </c>
      <c r="O63" s="36">
        <f>SUMIFS('DANE SUROWE'!$O$5:$O$222,'DANE SUROWE'!$A$5:$A$222,$N$5,'DANE SUROWE'!$C$5:$C$222,O$6,'DANE SUROWE'!$L$5:$L$222,$A63)</f>
        <v>0</v>
      </c>
      <c r="P63" s="36">
        <f>SUMIFS('DANE SUROWE'!$O$5:$O$222,'DANE SUROWE'!$A$5:$A$222,$N$5,'DANE SUROWE'!$C$5:$C$222,P$6,'DANE SUROWE'!$L$5:$L$222,$A63)</f>
        <v>0</v>
      </c>
      <c r="Q63" s="36">
        <f>SUMIFS('DANE SUROWE'!$O$5:$O$222,'DANE SUROWE'!$A$5:$A$222,$Q$5,'DANE SUROWE'!$C$5:$C$222,Q$6,'DANE SUROWE'!$L$5:$L$222,$A63)</f>
        <v>0</v>
      </c>
      <c r="R63" s="36">
        <f>SUMIFS('DANE SUROWE'!$O$5:$O$222,'DANE SUROWE'!$A$5:$A$222,$Q$5,'DANE SUROWE'!$C$5:$C$222,R$6,'DANE SUROWE'!$L$5:$L$222,$A63)</f>
        <v>0</v>
      </c>
      <c r="S63" s="36">
        <f>SUMIFS('DANE SUROWE'!$O$5:$O$222,'DANE SUROWE'!$A$5:$A$222,$Q$5,'DANE SUROWE'!$C$5:$C$222,S$6,'DANE SUROWE'!$L$5:$L$222,$A63)</f>
        <v>0</v>
      </c>
      <c r="T63" s="36">
        <f>SUMIFS('DANE SUROWE'!$O$5:$O$222,'DANE SUROWE'!$A$5:$A$222,$Q$5,'DANE SUROWE'!$C$5:$C$222,T$6,'DANE SUROWE'!$L$5:$L$222,$A63)</f>
        <v>0</v>
      </c>
      <c r="U63" s="36">
        <f>SUMIFS('DANE SUROWE'!$O$5:$O$222,'DANE SUROWE'!$A$5:$A$222,$Q$5,'DANE SUROWE'!$C$5:$C$222,U$6,'DANE SUROWE'!$L$5:$L$222,$A63)</f>
        <v>0</v>
      </c>
      <c r="V63" s="36">
        <f>SUMIFS('DANE SUROWE'!$O$5:$O$222,'DANE SUROWE'!$A$5:$A$222,$V$5,'DANE SUROWE'!$C$5:$C$222,V$6,'DANE SUROWE'!$L$5:$L$222,$A63)</f>
        <v>124</v>
      </c>
      <c r="W63" s="36">
        <f>SUMIFS('DANE SUROWE'!$O$5:$O$222,'DANE SUROWE'!$A$5:$A$222,$V$5,'DANE SUROWE'!$C$5:$C$222,W$6,'DANE SUROWE'!$L$5:$L$222,$A63)</f>
        <v>196</v>
      </c>
      <c r="X63" s="36">
        <f>SUMIFS('DANE SUROWE'!$O$5:$O$222,'DANE SUROWE'!$A$5:$A$222,$V$5,'DANE SUROWE'!$C$5:$C$222,X$6,'DANE SUROWE'!$L$5:$L$222,$A63)</f>
        <v>0</v>
      </c>
      <c r="Y63" s="36">
        <f>SUMIFS('DANE SUROWE'!$O$5:$O$222,'DANE SUROWE'!$A$5:$A$222,$V$5,'DANE SUROWE'!$C$5:$C$222,Y$6,'DANE SUROWE'!$L$5:$L$222,$A63)</f>
        <v>0</v>
      </c>
      <c r="Z63" s="36">
        <f>SUMIFS('DANE SUROWE'!$O$5:$O$222,'DANE SUROWE'!$A$5:$A$222,$V$5,'DANE SUROWE'!$C$5:$C$222,Z$6,'DANE SUROWE'!$L$5:$L$222,$A63)</f>
        <v>0</v>
      </c>
      <c r="AA63" s="36">
        <f>SUMIFS('DANE SUROWE'!$O$5:$O$222,'DANE SUROWE'!$A$5:$A$222,$AA$5,'DANE SUROWE'!$C$5:$C$222,AA$6,'DANE SUROWE'!$L$5:$L$222,$A63)</f>
        <v>0</v>
      </c>
      <c r="AB63" s="36">
        <f>SUMIFS('DANE SUROWE'!$O$5:$O$222,'DANE SUROWE'!$A$5:$A$222,$AA$5,'DANE SUROWE'!$C$5:$C$222,AB$6,'DANE SUROWE'!$L$5:$L$222,$A63)</f>
        <v>131</v>
      </c>
      <c r="AC63" s="36">
        <f>SUMIFS('DANE SUROWE'!$O$5:$O$222,'DANE SUROWE'!$A$5:$A$222,$AC$5,'DANE SUROWE'!$C$5:$C$222,AC$6,'DANE SUROWE'!$L$5:$L$222,$A63)</f>
        <v>0</v>
      </c>
      <c r="AD63" s="36">
        <f>SUMIFS('DANE SUROWE'!$O$5:$O$222,'DANE SUROWE'!$A$5:$A$222,$AC$5,'DANE SUROWE'!$C$5:$C$222,AD$6,'DANE SUROWE'!$L$5:$L$222,$A63)</f>
        <v>0</v>
      </c>
      <c r="AE63" s="36">
        <f>SUMIFS('DANE SUROWE'!$O$5:$O$222,'DANE SUROWE'!$A$5:$A$222,$AE$5,'DANE SUROWE'!$C$5:$C$222,AE$6,'DANE SUROWE'!$L$5:$L$222,$A63)</f>
        <v>0</v>
      </c>
      <c r="AF63" s="36">
        <f>SUMIFS('DANE SUROWE'!$O$5:$O$222,'DANE SUROWE'!$A$5:$A$222,$AE$5,'DANE SUROWE'!$C$5:$C$222,AF$6,'DANE SUROWE'!$L$5:$L$222,$A63)</f>
        <v>0</v>
      </c>
      <c r="AG63" s="36">
        <f t="shared" si="2"/>
        <v>789</v>
      </c>
      <c r="AH63" s="36">
        <f t="shared" si="3"/>
        <v>3750</v>
      </c>
    </row>
    <row r="64" spans="1:34">
      <c r="A64" s="34" t="s">
        <v>255</v>
      </c>
      <c r="B64" s="36">
        <f>SUMIFS('DANE SUROWE'!$O$5:$O$222,'DANE SUROWE'!$A$5:$A$222,$B$5,'DANE SUROWE'!$C$5:$C$222,B$6,'DANE SUROWE'!$L$5:$L$222,$A64)</f>
        <v>0</v>
      </c>
      <c r="C64" s="36">
        <f>SUMIFS('DANE SUROWE'!$O$5:$O$222,'DANE SUROWE'!$A$5:$A$222,$B$5,'DANE SUROWE'!$C$5:$C$222,C$6,'DANE SUROWE'!$L$5:$L$222,$A64)</f>
        <v>0</v>
      </c>
      <c r="D64" s="36">
        <f>SUMIFS('DANE SUROWE'!$O$5:$O$222,'DANE SUROWE'!$A$5:$A$222,$B$5,'DANE SUROWE'!$C$5:$C$222,D$6,'DANE SUROWE'!$L$5:$L$222,$A64)</f>
        <v>0</v>
      </c>
      <c r="E64" s="36">
        <f>SUMIFS('DANE SUROWE'!$O$5:$O$222,'DANE SUROWE'!$A$5:$A$222,$E$5,'DANE SUROWE'!$C$5:$C$222,E$6,'DANE SUROWE'!$L$5:$L$222,$A64)</f>
        <v>0</v>
      </c>
      <c r="F64" s="36">
        <f>SUMIFS('DANE SUROWE'!$O$5:$O$222,'DANE SUROWE'!$A$5:$A$222,$E$5,'DANE SUROWE'!$C$5:$C$222,F$6,'DANE SUROWE'!$L$5:$L$222,$A64)</f>
        <v>0</v>
      </c>
      <c r="G64" s="36">
        <f>SUMIFS('DANE SUROWE'!$O$5:$O$222,'DANE SUROWE'!$A$5:$A$222,$G$5,'DANE SUROWE'!$C$5:$C$222,G$6,'DANE SUROWE'!$L$5:$L$222,$A64)</f>
        <v>0</v>
      </c>
      <c r="H64" s="36">
        <f>SUMIFS('DANE SUROWE'!$O$5:$O$222,'DANE SUROWE'!$A$5:$A$222,$G$5,'DANE SUROWE'!$C$5:$C$222,H$6,'DANE SUROWE'!$L$5:$L$222,$A64)</f>
        <v>0</v>
      </c>
      <c r="I64" s="36">
        <f>SUMIFS('DANE SUROWE'!$O$5:$O$222,'DANE SUROWE'!$A$5:$A$222,$G$5,'DANE SUROWE'!$C$5:$C$222,I$6,'DANE SUROWE'!$L$5:$L$222,$A64)</f>
        <v>0</v>
      </c>
      <c r="J64" s="36">
        <f>SUMIFS('DANE SUROWE'!$O$5:$O$222,'DANE SUROWE'!$A$5:$A$222,$J$5,'DANE SUROWE'!$C$5:$C$222,J$6,'DANE SUROWE'!$L$5:$L$222,$A64)</f>
        <v>160</v>
      </c>
      <c r="K64" s="36">
        <f>SUMIFS('DANE SUROWE'!$O$5:$O$222,'DANE SUROWE'!$A$5:$A$222,$J$5,'DANE SUROWE'!$C$5:$C$222,K$6,'DANE SUROWE'!$L$5:$L$222,$A64)</f>
        <v>232</v>
      </c>
      <c r="L64" s="36">
        <f>SUMIFS('DANE SUROWE'!$O$5:$O$222,'DANE SUROWE'!$A$5:$A$222,$L$5,'DANE SUROWE'!$C$5:$C$222,L$6,'DANE SUROWE'!$L$5:$L$222,$A64)</f>
        <v>0</v>
      </c>
      <c r="M64" s="36">
        <f>SUMIFS('DANE SUROWE'!$O$5:$O$222,'DANE SUROWE'!$A$5:$A$222,$L$5,'DANE SUROWE'!$C$5:$C$222,M$6,'DANE SUROWE'!$L$5:$L$222,$A64)</f>
        <v>0</v>
      </c>
      <c r="N64" s="36">
        <f>SUMIFS('DANE SUROWE'!$O$5:$O$222,'DANE SUROWE'!$A$5:$A$222,$N$5,'DANE SUROWE'!$C$5:$C$222,N$6,'DANE SUROWE'!$L$5:$L$222,$A64)</f>
        <v>114</v>
      </c>
      <c r="O64" s="36">
        <f>SUMIFS('DANE SUROWE'!$O$5:$O$222,'DANE SUROWE'!$A$5:$A$222,$N$5,'DANE SUROWE'!$C$5:$C$222,O$6,'DANE SUROWE'!$L$5:$L$222,$A64)</f>
        <v>123</v>
      </c>
      <c r="P64" s="36">
        <f>SUMIFS('DANE SUROWE'!$O$5:$O$222,'DANE SUROWE'!$A$5:$A$222,$N$5,'DANE SUROWE'!$C$5:$C$222,P$6,'DANE SUROWE'!$L$5:$L$222,$A64)</f>
        <v>0</v>
      </c>
      <c r="Q64" s="36">
        <f>SUMIFS('DANE SUROWE'!$O$5:$O$222,'DANE SUROWE'!$A$5:$A$222,$Q$5,'DANE SUROWE'!$C$5:$C$222,Q$6,'DANE SUROWE'!$L$5:$L$222,$A64)</f>
        <v>0</v>
      </c>
      <c r="R64" s="36">
        <f>SUMIFS('DANE SUROWE'!$O$5:$O$222,'DANE SUROWE'!$A$5:$A$222,$Q$5,'DANE SUROWE'!$C$5:$C$222,R$6,'DANE SUROWE'!$L$5:$L$222,$A64)</f>
        <v>247</v>
      </c>
      <c r="S64" s="36">
        <f>SUMIFS('DANE SUROWE'!$O$5:$O$222,'DANE SUROWE'!$A$5:$A$222,$Q$5,'DANE SUROWE'!$C$5:$C$222,S$6,'DANE SUROWE'!$L$5:$L$222,$A64)</f>
        <v>0</v>
      </c>
      <c r="T64" s="36">
        <f>SUMIFS('DANE SUROWE'!$O$5:$O$222,'DANE SUROWE'!$A$5:$A$222,$Q$5,'DANE SUROWE'!$C$5:$C$222,T$6,'DANE SUROWE'!$L$5:$L$222,$A64)</f>
        <v>0</v>
      </c>
      <c r="U64" s="36">
        <f>SUMIFS('DANE SUROWE'!$O$5:$O$222,'DANE SUROWE'!$A$5:$A$222,$Q$5,'DANE SUROWE'!$C$5:$C$222,U$6,'DANE SUROWE'!$L$5:$L$222,$A64)</f>
        <v>0</v>
      </c>
      <c r="V64" s="36">
        <f>SUMIFS('DANE SUROWE'!$O$5:$O$222,'DANE SUROWE'!$A$5:$A$222,$V$5,'DANE SUROWE'!$C$5:$C$222,V$6,'DANE SUROWE'!$L$5:$L$222,$A64)</f>
        <v>0</v>
      </c>
      <c r="W64" s="36">
        <f>SUMIFS('DANE SUROWE'!$O$5:$O$222,'DANE SUROWE'!$A$5:$A$222,$V$5,'DANE SUROWE'!$C$5:$C$222,W$6,'DANE SUROWE'!$L$5:$L$222,$A64)</f>
        <v>0</v>
      </c>
      <c r="X64" s="36">
        <f>SUMIFS('DANE SUROWE'!$O$5:$O$222,'DANE SUROWE'!$A$5:$A$222,$V$5,'DANE SUROWE'!$C$5:$C$222,X$6,'DANE SUROWE'!$L$5:$L$222,$A64)</f>
        <v>0</v>
      </c>
      <c r="Y64" s="36">
        <f>SUMIFS('DANE SUROWE'!$O$5:$O$222,'DANE SUROWE'!$A$5:$A$222,$V$5,'DANE SUROWE'!$C$5:$C$222,Y$6,'DANE SUROWE'!$L$5:$L$222,$A64)</f>
        <v>0</v>
      </c>
      <c r="Z64" s="36">
        <f>SUMIFS('DANE SUROWE'!$O$5:$O$222,'DANE SUROWE'!$A$5:$A$222,$V$5,'DANE SUROWE'!$C$5:$C$222,Z$6,'DANE SUROWE'!$L$5:$L$222,$A64)</f>
        <v>0</v>
      </c>
      <c r="AA64" s="36">
        <f>SUMIFS('DANE SUROWE'!$O$5:$O$222,'DANE SUROWE'!$A$5:$A$222,$AA$5,'DANE SUROWE'!$C$5:$C$222,AA$6,'DANE SUROWE'!$L$5:$L$222,$A64)</f>
        <v>35</v>
      </c>
      <c r="AB64" s="36">
        <f>SUMIFS('DANE SUROWE'!$O$5:$O$222,'DANE SUROWE'!$A$5:$A$222,$AA$5,'DANE SUROWE'!$C$5:$C$222,AB$6,'DANE SUROWE'!$L$5:$L$222,$A64)</f>
        <v>0</v>
      </c>
      <c r="AC64" s="36">
        <f>SUMIFS('DANE SUROWE'!$O$5:$O$222,'DANE SUROWE'!$A$5:$A$222,$AC$5,'DANE SUROWE'!$C$5:$C$222,AC$6,'DANE SUROWE'!$L$5:$L$222,$A64)</f>
        <v>29</v>
      </c>
      <c r="AD64" s="36">
        <f>SUMIFS('DANE SUROWE'!$O$5:$O$222,'DANE SUROWE'!$A$5:$A$222,$AC$5,'DANE SUROWE'!$C$5:$C$222,AD$6,'DANE SUROWE'!$L$5:$L$222,$A64)</f>
        <v>0</v>
      </c>
      <c r="AE64" s="36">
        <f>SUMIFS('DANE SUROWE'!$O$5:$O$222,'DANE SUROWE'!$A$5:$A$222,$AE$5,'DANE SUROWE'!$C$5:$C$222,AE$6,'DANE SUROWE'!$L$5:$L$222,$A64)</f>
        <v>0</v>
      </c>
      <c r="AF64" s="36">
        <f>SUMIFS('DANE SUROWE'!$O$5:$O$222,'DANE SUROWE'!$A$5:$A$222,$AE$5,'DANE SUROWE'!$C$5:$C$222,AF$6,'DANE SUROWE'!$L$5:$L$222,$A64)</f>
        <v>126</v>
      </c>
      <c r="AG64" s="36">
        <f t="shared" si="2"/>
        <v>1066</v>
      </c>
      <c r="AH64" s="36">
        <f t="shared" si="3"/>
        <v>3956</v>
      </c>
    </row>
    <row r="65" spans="1:34">
      <c r="A65" s="34" t="s">
        <v>256</v>
      </c>
      <c r="B65" s="36">
        <f>SUMIFS('DANE SUROWE'!$O$5:$O$222,'DANE SUROWE'!$A$5:$A$222,$B$5,'DANE SUROWE'!$C$5:$C$222,B$6,'DANE SUROWE'!$L$5:$L$222,$A65)</f>
        <v>0</v>
      </c>
      <c r="C65" s="36">
        <f>SUMIFS('DANE SUROWE'!$O$5:$O$222,'DANE SUROWE'!$A$5:$A$222,$B$5,'DANE SUROWE'!$C$5:$C$222,C$6,'DANE SUROWE'!$L$5:$L$222,$A65)</f>
        <v>267</v>
      </c>
      <c r="D65" s="36">
        <f>SUMIFS('DANE SUROWE'!$O$5:$O$222,'DANE SUROWE'!$A$5:$A$222,$B$5,'DANE SUROWE'!$C$5:$C$222,D$6,'DANE SUROWE'!$L$5:$L$222,$A65)</f>
        <v>0</v>
      </c>
      <c r="E65" s="36">
        <f>SUMIFS('DANE SUROWE'!$O$5:$O$222,'DANE SUROWE'!$A$5:$A$222,$E$5,'DANE SUROWE'!$C$5:$C$222,E$6,'DANE SUROWE'!$L$5:$L$222,$A65)</f>
        <v>0</v>
      </c>
      <c r="F65" s="36">
        <f>SUMIFS('DANE SUROWE'!$O$5:$O$222,'DANE SUROWE'!$A$5:$A$222,$E$5,'DANE SUROWE'!$C$5:$C$222,F$6,'DANE SUROWE'!$L$5:$L$222,$A65)</f>
        <v>0</v>
      </c>
      <c r="G65" s="36">
        <f>SUMIFS('DANE SUROWE'!$O$5:$O$222,'DANE SUROWE'!$A$5:$A$222,$G$5,'DANE SUROWE'!$C$5:$C$222,G$6,'DANE SUROWE'!$L$5:$L$222,$A65)</f>
        <v>137</v>
      </c>
      <c r="H65" s="36">
        <f>SUMIFS('DANE SUROWE'!$O$5:$O$222,'DANE SUROWE'!$A$5:$A$222,$G$5,'DANE SUROWE'!$C$5:$C$222,H$6,'DANE SUROWE'!$L$5:$L$222,$A65)</f>
        <v>289</v>
      </c>
      <c r="I65" s="36">
        <f>SUMIFS('DANE SUROWE'!$O$5:$O$222,'DANE SUROWE'!$A$5:$A$222,$G$5,'DANE SUROWE'!$C$5:$C$222,I$6,'DANE SUROWE'!$L$5:$L$222,$A65)</f>
        <v>0</v>
      </c>
      <c r="J65" s="36">
        <f>SUMIFS('DANE SUROWE'!$O$5:$O$222,'DANE SUROWE'!$A$5:$A$222,$J$5,'DANE SUROWE'!$C$5:$C$222,J$6,'DANE SUROWE'!$L$5:$L$222,$A65)</f>
        <v>0</v>
      </c>
      <c r="K65" s="36">
        <f>SUMIFS('DANE SUROWE'!$O$5:$O$222,'DANE SUROWE'!$A$5:$A$222,$J$5,'DANE SUROWE'!$C$5:$C$222,K$6,'DANE SUROWE'!$L$5:$L$222,$A65)</f>
        <v>0</v>
      </c>
      <c r="L65" s="36">
        <f>SUMIFS('DANE SUROWE'!$O$5:$O$222,'DANE SUROWE'!$A$5:$A$222,$L$5,'DANE SUROWE'!$C$5:$C$222,L$6,'DANE SUROWE'!$L$5:$L$222,$A65)</f>
        <v>0</v>
      </c>
      <c r="M65" s="36">
        <f>SUMIFS('DANE SUROWE'!$O$5:$O$222,'DANE SUROWE'!$A$5:$A$222,$L$5,'DANE SUROWE'!$C$5:$C$222,M$6,'DANE SUROWE'!$L$5:$L$222,$A65)</f>
        <v>0</v>
      </c>
      <c r="N65" s="36">
        <f>SUMIFS('DANE SUROWE'!$O$5:$O$222,'DANE SUROWE'!$A$5:$A$222,$N$5,'DANE SUROWE'!$C$5:$C$222,N$6,'DANE SUROWE'!$L$5:$L$222,$A65)</f>
        <v>0</v>
      </c>
      <c r="O65" s="36">
        <f>SUMIFS('DANE SUROWE'!$O$5:$O$222,'DANE SUROWE'!$A$5:$A$222,$N$5,'DANE SUROWE'!$C$5:$C$222,O$6,'DANE SUROWE'!$L$5:$L$222,$A65)</f>
        <v>0</v>
      </c>
      <c r="P65" s="36">
        <f>SUMIFS('DANE SUROWE'!$O$5:$O$222,'DANE SUROWE'!$A$5:$A$222,$N$5,'DANE SUROWE'!$C$5:$C$222,P$6,'DANE SUROWE'!$L$5:$L$222,$A65)</f>
        <v>0</v>
      </c>
      <c r="Q65" s="36">
        <f>SUMIFS('DANE SUROWE'!$O$5:$O$222,'DANE SUROWE'!$A$5:$A$222,$Q$5,'DANE SUROWE'!$C$5:$C$222,Q$6,'DANE SUROWE'!$L$5:$L$222,$A65)</f>
        <v>0</v>
      </c>
      <c r="R65" s="36">
        <f>SUMIFS('DANE SUROWE'!$O$5:$O$222,'DANE SUROWE'!$A$5:$A$222,$Q$5,'DANE SUROWE'!$C$5:$C$222,R$6,'DANE SUROWE'!$L$5:$L$222,$A65)</f>
        <v>0</v>
      </c>
      <c r="S65" s="36">
        <f>SUMIFS('DANE SUROWE'!$O$5:$O$222,'DANE SUROWE'!$A$5:$A$222,$Q$5,'DANE SUROWE'!$C$5:$C$222,S$6,'DANE SUROWE'!$L$5:$L$222,$A65)</f>
        <v>0</v>
      </c>
      <c r="T65" s="36">
        <f>SUMIFS('DANE SUROWE'!$O$5:$O$222,'DANE SUROWE'!$A$5:$A$222,$Q$5,'DANE SUROWE'!$C$5:$C$222,T$6,'DANE SUROWE'!$L$5:$L$222,$A65)</f>
        <v>0</v>
      </c>
      <c r="U65" s="36">
        <f>SUMIFS('DANE SUROWE'!$O$5:$O$222,'DANE SUROWE'!$A$5:$A$222,$Q$5,'DANE SUROWE'!$C$5:$C$222,U$6,'DANE SUROWE'!$L$5:$L$222,$A65)</f>
        <v>0</v>
      </c>
      <c r="V65" s="36">
        <f>SUMIFS('DANE SUROWE'!$O$5:$O$222,'DANE SUROWE'!$A$5:$A$222,$V$5,'DANE SUROWE'!$C$5:$C$222,V$6,'DANE SUROWE'!$L$5:$L$222,$A65)</f>
        <v>0</v>
      </c>
      <c r="W65" s="36">
        <f>SUMIFS('DANE SUROWE'!$O$5:$O$222,'DANE SUROWE'!$A$5:$A$222,$V$5,'DANE SUROWE'!$C$5:$C$222,W$6,'DANE SUROWE'!$L$5:$L$222,$A65)</f>
        <v>0</v>
      </c>
      <c r="X65" s="36">
        <f>SUMIFS('DANE SUROWE'!$O$5:$O$222,'DANE SUROWE'!$A$5:$A$222,$V$5,'DANE SUROWE'!$C$5:$C$222,X$6,'DANE SUROWE'!$L$5:$L$222,$A65)</f>
        <v>0</v>
      </c>
      <c r="Y65" s="36">
        <f>SUMIFS('DANE SUROWE'!$O$5:$O$222,'DANE SUROWE'!$A$5:$A$222,$V$5,'DANE SUROWE'!$C$5:$C$222,Y$6,'DANE SUROWE'!$L$5:$L$222,$A65)</f>
        <v>209</v>
      </c>
      <c r="Z65" s="36">
        <f>SUMIFS('DANE SUROWE'!$O$5:$O$222,'DANE SUROWE'!$A$5:$A$222,$V$5,'DANE SUROWE'!$C$5:$C$222,Z$6,'DANE SUROWE'!$L$5:$L$222,$A65)</f>
        <v>0</v>
      </c>
      <c r="AA65" s="36">
        <f>SUMIFS('DANE SUROWE'!$O$5:$O$222,'DANE SUROWE'!$A$5:$A$222,$AA$5,'DANE SUROWE'!$C$5:$C$222,AA$6,'DANE SUROWE'!$L$5:$L$222,$A65)</f>
        <v>0</v>
      </c>
      <c r="AB65" s="36">
        <f>SUMIFS('DANE SUROWE'!$O$5:$O$222,'DANE SUROWE'!$A$5:$A$222,$AA$5,'DANE SUROWE'!$C$5:$C$222,AB$6,'DANE SUROWE'!$L$5:$L$222,$A65)</f>
        <v>0</v>
      </c>
      <c r="AC65" s="36">
        <f>SUMIFS('DANE SUROWE'!$O$5:$O$222,'DANE SUROWE'!$A$5:$A$222,$AC$5,'DANE SUROWE'!$C$5:$C$222,AC$6,'DANE SUROWE'!$L$5:$L$222,$A65)</f>
        <v>0</v>
      </c>
      <c r="AD65" s="36">
        <f>SUMIFS('DANE SUROWE'!$O$5:$O$222,'DANE SUROWE'!$A$5:$A$222,$AC$5,'DANE SUROWE'!$C$5:$C$222,AD$6,'DANE SUROWE'!$L$5:$L$222,$A65)</f>
        <v>0</v>
      </c>
      <c r="AE65" s="36">
        <f>SUMIFS('DANE SUROWE'!$O$5:$O$222,'DANE SUROWE'!$A$5:$A$222,$AE$5,'DANE SUROWE'!$C$5:$C$222,AE$6,'DANE SUROWE'!$L$5:$L$222,$A65)</f>
        <v>0</v>
      </c>
      <c r="AF65" s="36">
        <f>SUMIFS('DANE SUROWE'!$O$5:$O$222,'DANE SUROWE'!$A$5:$A$222,$AE$5,'DANE SUROWE'!$C$5:$C$222,AF$6,'DANE SUROWE'!$L$5:$L$222,$A65)</f>
        <v>0</v>
      </c>
      <c r="AG65" s="36">
        <f t="shared" si="2"/>
        <v>902</v>
      </c>
      <c r="AH65" s="36">
        <f t="shared" si="3"/>
        <v>4665</v>
      </c>
    </row>
    <row r="66" spans="1:34">
      <c r="A66" s="34" t="s">
        <v>257</v>
      </c>
      <c r="B66" s="36">
        <f>SUMIFS('DANE SUROWE'!$O$5:$O$222,'DANE SUROWE'!$A$5:$A$222,$B$5,'DANE SUROWE'!$C$5:$C$222,B$6,'DANE SUROWE'!$L$5:$L$222,$A66)</f>
        <v>101</v>
      </c>
      <c r="C66" s="36">
        <f>SUMIFS('DANE SUROWE'!$O$5:$O$222,'DANE SUROWE'!$A$5:$A$222,$B$5,'DANE SUROWE'!$C$5:$C$222,C$6,'DANE SUROWE'!$L$5:$L$222,$A66)</f>
        <v>61</v>
      </c>
      <c r="D66" s="36">
        <f>SUMIFS('DANE SUROWE'!$O$5:$O$222,'DANE SUROWE'!$A$5:$A$222,$B$5,'DANE SUROWE'!$C$5:$C$222,D$6,'DANE SUROWE'!$L$5:$L$222,$A66)</f>
        <v>0</v>
      </c>
      <c r="E66" s="36">
        <f>SUMIFS('DANE SUROWE'!$O$5:$O$222,'DANE SUROWE'!$A$5:$A$222,$E$5,'DANE SUROWE'!$C$5:$C$222,E$6,'DANE SUROWE'!$L$5:$L$222,$A66)</f>
        <v>52</v>
      </c>
      <c r="F66" s="36">
        <f>SUMIFS('DANE SUROWE'!$O$5:$O$222,'DANE SUROWE'!$A$5:$A$222,$E$5,'DANE SUROWE'!$C$5:$C$222,F$6,'DANE SUROWE'!$L$5:$L$222,$A66)</f>
        <v>0</v>
      </c>
      <c r="G66" s="36">
        <f>SUMIFS('DANE SUROWE'!$O$5:$O$222,'DANE SUROWE'!$A$5:$A$222,$G$5,'DANE SUROWE'!$C$5:$C$222,G$6,'DANE SUROWE'!$L$5:$L$222,$A66)</f>
        <v>0</v>
      </c>
      <c r="H66" s="36">
        <f>SUMIFS('DANE SUROWE'!$O$5:$O$222,'DANE SUROWE'!$A$5:$A$222,$G$5,'DANE SUROWE'!$C$5:$C$222,H$6,'DANE SUROWE'!$L$5:$L$222,$A66)</f>
        <v>0</v>
      </c>
      <c r="I66" s="36">
        <f>SUMIFS('DANE SUROWE'!$O$5:$O$222,'DANE SUROWE'!$A$5:$A$222,$G$5,'DANE SUROWE'!$C$5:$C$222,I$6,'DANE SUROWE'!$L$5:$L$222,$A66)</f>
        <v>0</v>
      </c>
      <c r="J66" s="36">
        <f>SUMIFS('DANE SUROWE'!$O$5:$O$222,'DANE SUROWE'!$A$5:$A$222,$J$5,'DANE SUROWE'!$C$5:$C$222,J$6,'DANE SUROWE'!$L$5:$L$222,$A66)</f>
        <v>0</v>
      </c>
      <c r="K66" s="36">
        <f>SUMIFS('DANE SUROWE'!$O$5:$O$222,'DANE SUROWE'!$A$5:$A$222,$J$5,'DANE SUROWE'!$C$5:$C$222,K$6,'DANE SUROWE'!$L$5:$L$222,$A66)</f>
        <v>0</v>
      </c>
      <c r="L66" s="36">
        <f>SUMIFS('DANE SUROWE'!$O$5:$O$222,'DANE SUROWE'!$A$5:$A$222,$L$5,'DANE SUROWE'!$C$5:$C$222,L$6,'DANE SUROWE'!$L$5:$L$222,$A66)</f>
        <v>0</v>
      </c>
      <c r="M66" s="36">
        <f>SUMIFS('DANE SUROWE'!$O$5:$O$222,'DANE SUROWE'!$A$5:$A$222,$L$5,'DANE SUROWE'!$C$5:$C$222,M$6,'DANE SUROWE'!$L$5:$L$222,$A66)</f>
        <v>0</v>
      </c>
      <c r="N66" s="36">
        <f>SUMIFS('DANE SUROWE'!$O$5:$O$222,'DANE SUROWE'!$A$5:$A$222,$N$5,'DANE SUROWE'!$C$5:$C$222,N$6,'DANE SUROWE'!$L$5:$L$222,$A66)</f>
        <v>0</v>
      </c>
      <c r="O66" s="36">
        <f>SUMIFS('DANE SUROWE'!$O$5:$O$222,'DANE SUROWE'!$A$5:$A$222,$N$5,'DANE SUROWE'!$C$5:$C$222,O$6,'DANE SUROWE'!$L$5:$L$222,$A66)</f>
        <v>106</v>
      </c>
      <c r="P66" s="36">
        <f>SUMIFS('DANE SUROWE'!$O$5:$O$222,'DANE SUROWE'!$A$5:$A$222,$N$5,'DANE SUROWE'!$C$5:$C$222,P$6,'DANE SUROWE'!$L$5:$L$222,$A66)</f>
        <v>0</v>
      </c>
      <c r="Q66" s="36">
        <f>SUMIFS('DANE SUROWE'!$O$5:$O$222,'DANE SUROWE'!$A$5:$A$222,$Q$5,'DANE SUROWE'!$C$5:$C$222,Q$6,'DANE SUROWE'!$L$5:$L$222,$A66)</f>
        <v>119</v>
      </c>
      <c r="R66" s="36">
        <f>SUMIFS('DANE SUROWE'!$O$5:$O$222,'DANE SUROWE'!$A$5:$A$222,$Q$5,'DANE SUROWE'!$C$5:$C$222,R$6,'DANE SUROWE'!$L$5:$L$222,$A66)</f>
        <v>265</v>
      </c>
      <c r="S66" s="36">
        <f>SUMIFS('DANE SUROWE'!$O$5:$O$222,'DANE SUROWE'!$A$5:$A$222,$Q$5,'DANE SUROWE'!$C$5:$C$222,S$6,'DANE SUROWE'!$L$5:$L$222,$A66)</f>
        <v>0</v>
      </c>
      <c r="T66" s="36">
        <f>SUMIFS('DANE SUROWE'!$O$5:$O$222,'DANE SUROWE'!$A$5:$A$222,$Q$5,'DANE SUROWE'!$C$5:$C$222,T$6,'DANE SUROWE'!$L$5:$L$222,$A66)</f>
        <v>0</v>
      </c>
      <c r="U66" s="36">
        <f>SUMIFS('DANE SUROWE'!$O$5:$O$222,'DANE SUROWE'!$A$5:$A$222,$Q$5,'DANE SUROWE'!$C$5:$C$222,U$6,'DANE SUROWE'!$L$5:$L$222,$A66)</f>
        <v>0</v>
      </c>
      <c r="V66" s="36">
        <f>SUMIFS('DANE SUROWE'!$O$5:$O$222,'DANE SUROWE'!$A$5:$A$222,$V$5,'DANE SUROWE'!$C$5:$C$222,V$6,'DANE SUROWE'!$L$5:$L$222,$A66)</f>
        <v>0</v>
      </c>
      <c r="W66" s="36">
        <f>SUMIFS('DANE SUROWE'!$O$5:$O$222,'DANE SUROWE'!$A$5:$A$222,$V$5,'DANE SUROWE'!$C$5:$C$222,W$6,'DANE SUROWE'!$L$5:$L$222,$A66)</f>
        <v>0</v>
      </c>
      <c r="X66" s="36">
        <f>SUMIFS('DANE SUROWE'!$O$5:$O$222,'DANE SUROWE'!$A$5:$A$222,$V$5,'DANE SUROWE'!$C$5:$C$222,X$6,'DANE SUROWE'!$L$5:$L$222,$A66)</f>
        <v>0</v>
      </c>
      <c r="Y66" s="36">
        <f>SUMIFS('DANE SUROWE'!$O$5:$O$222,'DANE SUROWE'!$A$5:$A$222,$V$5,'DANE SUROWE'!$C$5:$C$222,Y$6,'DANE SUROWE'!$L$5:$L$222,$A66)</f>
        <v>0</v>
      </c>
      <c r="Z66" s="36">
        <f>SUMIFS('DANE SUROWE'!$O$5:$O$222,'DANE SUROWE'!$A$5:$A$222,$V$5,'DANE SUROWE'!$C$5:$C$222,Z$6,'DANE SUROWE'!$L$5:$L$222,$A66)</f>
        <v>0</v>
      </c>
      <c r="AA66" s="36">
        <f>SUMIFS('DANE SUROWE'!$O$5:$O$222,'DANE SUROWE'!$A$5:$A$222,$AA$5,'DANE SUROWE'!$C$5:$C$222,AA$6,'DANE SUROWE'!$L$5:$L$222,$A66)</f>
        <v>0</v>
      </c>
      <c r="AB66" s="36">
        <f>SUMIFS('DANE SUROWE'!$O$5:$O$222,'DANE SUROWE'!$A$5:$A$222,$AA$5,'DANE SUROWE'!$C$5:$C$222,AB$6,'DANE SUROWE'!$L$5:$L$222,$A66)</f>
        <v>170</v>
      </c>
      <c r="AC66" s="36">
        <f>SUMIFS('DANE SUROWE'!$O$5:$O$222,'DANE SUROWE'!$A$5:$A$222,$AC$5,'DANE SUROWE'!$C$5:$C$222,AC$6,'DANE SUROWE'!$L$5:$L$222,$A66)</f>
        <v>0</v>
      </c>
      <c r="AD66" s="36">
        <f>SUMIFS('DANE SUROWE'!$O$5:$O$222,'DANE SUROWE'!$A$5:$A$222,$AC$5,'DANE SUROWE'!$C$5:$C$222,AD$6,'DANE SUROWE'!$L$5:$L$222,$A66)</f>
        <v>0</v>
      </c>
      <c r="AE66" s="36">
        <f>SUMIFS('DANE SUROWE'!$O$5:$O$222,'DANE SUROWE'!$A$5:$A$222,$AE$5,'DANE SUROWE'!$C$5:$C$222,AE$6,'DANE SUROWE'!$L$5:$L$222,$A66)</f>
        <v>0</v>
      </c>
      <c r="AF66" s="36">
        <f>SUMIFS('DANE SUROWE'!$O$5:$O$222,'DANE SUROWE'!$A$5:$A$222,$AE$5,'DANE SUROWE'!$C$5:$C$222,AF$6,'DANE SUROWE'!$L$5:$L$222,$A66)</f>
        <v>119</v>
      </c>
      <c r="AG66" s="36">
        <f t="shared" si="2"/>
        <v>993</v>
      </c>
      <c r="AH66" s="36">
        <f t="shared" si="3"/>
        <v>4721</v>
      </c>
    </row>
    <row r="67" spans="1:34">
      <c r="A67" s="34" t="s">
        <v>258</v>
      </c>
      <c r="B67" s="36">
        <f>SUMIFS('DANE SUROWE'!$O$5:$O$222,'DANE SUROWE'!$A$5:$A$222,$B$5,'DANE SUROWE'!$C$5:$C$222,B$6,'DANE SUROWE'!$L$5:$L$222,$A67)</f>
        <v>0</v>
      </c>
      <c r="C67" s="36">
        <f>SUMIFS('DANE SUROWE'!$O$5:$O$222,'DANE SUROWE'!$A$5:$A$222,$B$5,'DANE SUROWE'!$C$5:$C$222,C$6,'DANE SUROWE'!$L$5:$L$222,$A67)</f>
        <v>0</v>
      </c>
      <c r="D67" s="36">
        <f>SUMIFS('DANE SUROWE'!$O$5:$O$222,'DANE SUROWE'!$A$5:$A$222,$B$5,'DANE SUROWE'!$C$5:$C$222,D$6,'DANE SUROWE'!$L$5:$L$222,$A67)</f>
        <v>0</v>
      </c>
      <c r="E67" s="36">
        <f>SUMIFS('DANE SUROWE'!$O$5:$O$222,'DANE SUROWE'!$A$5:$A$222,$E$5,'DANE SUROWE'!$C$5:$C$222,E$6,'DANE SUROWE'!$L$5:$L$222,$A67)</f>
        <v>0</v>
      </c>
      <c r="F67" s="36">
        <f>SUMIFS('DANE SUROWE'!$O$5:$O$222,'DANE SUROWE'!$A$5:$A$222,$E$5,'DANE SUROWE'!$C$5:$C$222,F$6,'DANE SUROWE'!$L$5:$L$222,$A67)</f>
        <v>0</v>
      </c>
      <c r="G67" s="36">
        <f>SUMIFS('DANE SUROWE'!$O$5:$O$222,'DANE SUROWE'!$A$5:$A$222,$G$5,'DANE SUROWE'!$C$5:$C$222,G$6,'DANE SUROWE'!$L$5:$L$222,$A67)</f>
        <v>0</v>
      </c>
      <c r="H67" s="36">
        <f>SUMIFS('DANE SUROWE'!$O$5:$O$222,'DANE SUROWE'!$A$5:$A$222,$G$5,'DANE SUROWE'!$C$5:$C$222,H$6,'DANE SUROWE'!$L$5:$L$222,$A67)</f>
        <v>211</v>
      </c>
      <c r="I67" s="36">
        <f>SUMIFS('DANE SUROWE'!$O$5:$O$222,'DANE SUROWE'!$A$5:$A$222,$G$5,'DANE SUROWE'!$C$5:$C$222,I$6,'DANE SUROWE'!$L$5:$L$222,$A67)</f>
        <v>0</v>
      </c>
      <c r="J67" s="36">
        <f>SUMIFS('DANE SUROWE'!$O$5:$O$222,'DANE SUROWE'!$A$5:$A$222,$J$5,'DANE SUROWE'!$C$5:$C$222,J$6,'DANE SUROWE'!$L$5:$L$222,$A67)</f>
        <v>0</v>
      </c>
      <c r="K67" s="36">
        <f>SUMIFS('DANE SUROWE'!$O$5:$O$222,'DANE SUROWE'!$A$5:$A$222,$J$5,'DANE SUROWE'!$C$5:$C$222,K$6,'DANE SUROWE'!$L$5:$L$222,$A67)</f>
        <v>127</v>
      </c>
      <c r="L67" s="36">
        <f>SUMIFS('DANE SUROWE'!$O$5:$O$222,'DANE SUROWE'!$A$5:$A$222,$L$5,'DANE SUROWE'!$C$5:$C$222,L$6,'DANE SUROWE'!$L$5:$L$222,$A67)</f>
        <v>61</v>
      </c>
      <c r="M67" s="36">
        <f>SUMIFS('DANE SUROWE'!$O$5:$O$222,'DANE SUROWE'!$A$5:$A$222,$L$5,'DANE SUROWE'!$C$5:$C$222,M$6,'DANE SUROWE'!$L$5:$L$222,$A67)</f>
        <v>279</v>
      </c>
      <c r="N67" s="36">
        <f>SUMIFS('DANE SUROWE'!$O$5:$O$222,'DANE SUROWE'!$A$5:$A$222,$N$5,'DANE SUROWE'!$C$5:$C$222,N$6,'DANE SUROWE'!$L$5:$L$222,$A67)</f>
        <v>0</v>
      </c>
      <c r="O67" s="36">
        <f>SUMIFS('DANE SUROWE'!$O$5:$O$222,'DANE SUROWE'!$A$5:$A$222,$N$5,'DANE SUROWE'!$C$5:$C$222,O$6,'DANE SUROWE'!$L$5:$L$222,$A67)</f>
        <v>0</v>
      </c>
      <c r="P67" s="36">
        <f>SUMIFS('DANE SUROWE'!$O$5:$O$222,'DANE SUROWE'!$A$5:$A$222,$N$5,'DANE SUROWE'!$C$5:$C$222,P$6,'DANE SUROWE'!$L$5:$L$222,$A67)</f>
        <v>0</v>
      </c>
      <c r="Q67" s="36">
        <f>SUMIFS('DANE SUROWE'!$O$5:$O$222,'DANE SUROWE'!$A$5:$A$222,$Q$5,'DANE SUROWE'!$C$5:$C$222,Q$6,'DANE SUROWE'!$L$5:$L$222,$A67)</f>
        <v>0</v>
      </c>
      <c r="R67" s="36">
        <f>SUMIFS('DANE SUROWE'!$O$5:$O$222,'DANE SUROWE'!$A$5:$A$222,$Q$5,'DANE SUROWE'!$C$5:$C$222,R$6,'DANE SUROWE'!$L$5:$L$222,$A67)</f>
        <v>0</v>
      </c>
      <c r="S67" s="36">
        <f>SUMIFS('DANE SUROWE'!$O$5:$O$222,'DANE SUROWE'!$A$5:$A$222,$Q$5,'DANE SUROWE'!$C$5:$C$222,S$6,'DANE SUROWE'!$L$5:$L$222,$A67)</f>
        <v>0</v>
      </c>
      <c r="T67" s="36">
        <f>SUMIFS('DANE SUROWE'!$O$5:$O$222,'DANE SUROWE'!$A$5:$A$222,$Q$5,'DANE SUROWE'!$C$5:$C$222,T$6,'DANE SUROWE'!$L$5:$L$222,$A67)</f>
        <v>0</v>
      </c>
      <c r="U67" s="36">
        <f>SUMIFS('DANE SUROWE'!$O$5:$O$222,'DANE SUROWE'!$A$5:$A$222,$Q$5,'DANE SUROWE'!$C$5:$C$222,U$6,'DANE SUROWE'!$L$5:$L$222,$A67)</f>
        <v>0</v>
      </c>
      <c r="V67" s="36">
        <f>SUMIFS('DANE SUROWE'!$O$5:$O$222,'DANE SUROWE'!$A$5:$A$222,$V$5,'DANE SUROWE'!$C$5:$C$222,V$6,'DANE SUROWE'!$L$5:$L$222,$A67)</f>
        <v>0</v>
      </c>
      <c r="W67" s="36">
        <f>SUMIFS('DANE SUROWE'!$O$5:$O$222,'DANE SUROWE'!$A$5:$A$222,$V$5,'DANE SUROWE'!$C$5:$C$222,W$6,'DANE SUROWE'!$L$5:$L$222,$A67)</f>
        <v>317</v>
      </c>
      <c r="X67" s="36">
        <f>SUMIFS('DANE SUROWE'!$O$5:$O$222,'DANE SUROWE'!$A$5:$A$222,$V$5,'DANE SUROWE'!$C$5:$C$222,X$6,'DANE SUROWE'!$L$5:$L$222,$A67)</f>
        <v>0</v>
      </c>
      <c r="Y67" s="36">
        <f>SUMIFS('DANE SUROWE'!$O$5:$O$222,'DANE SUROWE'!$A$5:$A$222,$V$5,'DANE SUROWE'!$C$5:$C$222,Y$6,'DANE SUROWE'!$L$5:$L$222,$A67)</f>
        <v>0</v>
      </c>
      <c r="Z67" s="36">
        <f>SUMIFS('DANE SUROWE'!$O$5:$O$222,'DANE SUROWE'!$A$5:$A$222,$V$5,'DANE SUROWE'!$C$5:$C$222,Z$6,'DANE SUROWE'!$L$5:$L$222,$A67)</f>
        <v>0</v>
      </c>
      <c r="AA67" s="36">
        <f>SUMIFS('DANE SUROWE'!$O$5:$O$222,'DANE SUROWE'!$A$5:$A$222,$AA$5,'DANE SUROWE'!$C$5:$C$222,AA$6,'DANE SUROWE'!$L$5:$L$222,$A67)</f>
        <v>0</v>
      </c>
      <c r="AB67" s="36">
        <f>SUMIFS('DANE SUROWE'!$O$5:$O$222,'DANE SUROWE'!$A$5:$A$222,$AA$5,'DANE SUROWE'!$C$5:$C$222,AB$6,'DANE SUROWE'!$L$5:$L$222,$A67)</f>
        <v>0</v>
      </c>
      <c r="AC67" s="36">
        <f>SUMIFS('DANE SUROWE'!$O$5:$O$222,'DANE SUROWE'!$A$5:$A$222,$AC$5,'DANE SUROWE'!$C$5:$C$222,AC$6,'DANE SUROWE'!$L$5:$L$222,$A67)</f>
        <v>0</v>
      </c>
      <c r="AD67" s="36">
        <f>SUMIFS('DANE SUROWE'!$O$5:$O$222,'DANE SUROWE'!$A$5:$A$222,$AC$5,'DANE SUROWE'!$C$5:$C$222,AD$6,'DANE SUROWE'!$L$5:$L$222,$A67)</f>
        <v>0</v>
      </c>
      <c r="AE67" s="36">
        <f>SUMIFS('DANE SUROWE'!$O$5:$O$222,'DANE SUROWE'!$A$5:$A$222,$AE$5,'DANE SUROWE'!$C$5:$C$222,AE$6,'DANE SUROWE'!$L$5:$L$222,$A67)</f>
        <v>0</v>
      </c>
      <c r="AF67" s="36">
        <f>SUMIFS('DANE SUROWE'!$O$5:$O$222,'DANE SUROWE'!$A$5:$A$222,$AE$5,'DANE SUROWE'!$C$5:$C$222,AF$6,'DANE SUROWE'!$L$5:$L$222,$A67)</f>
        <v>0</v>
      </c>
      <c r="AG67" s="36">
        <f t="shared" si="2"/>
        <v>995</v>
      </c>
      <c r="AH67" s="36">
        <f t="shared" si="3"/>
        <v>6089</v>
      </c>
    </row>
    <row r="68" spans="1:34">
      <c r="A68" s="34" t="s">
        <v>259</v>
      </c>
      <c r="B68" s="37">
        <f>SUMIFS('DANE SUROWE'!$O$5:$O$222,'DANE SUROWE'!$A$5:$A$222,$B$5,'DANE SUROWE'!$C$5:$C$222,B$6,'DANE SUROWE'!$L$5:$L$222,$A68)</f>
        <v>71</v>
      </c>
      <c r="C68" s="37">
        <f>SUMIFS('DANE SUROWE'!$O$5:$O$222,'DANE SUROWE'!$A$5:$A$222,$B$5,'DANE SUROWE'!$C$5:$C$222,C$6,'DANE SUROWE'!$L$5:$L$222,$A68)</f>
        <v>564</v>
      </c>
      <c r="D68" s="37">
        <f>SUMIFS('DANE SUROWE'!$O$5:$O$222,'DANE SUROWE'!$A$5:$A$222,$B$5,'DANE SUROWE'!$C$5:$C$222,D$6,'DANE SUROWE'!$L$5:$L$222,$A68)</f>
        <v>0</v>
      </c>
      <c r="E68" s="37">
        <f>SUMIFS('DANE SUROWE'!$O$5:$O$222,'DANE SUROWE'!$A$5:$A$222,$E$5,'DANE SUROWE'!$C$5:$C$222,E$6,'DANE SUROWE'!$L$5:$L$222,$A68)</f>
        <v>0</v>
      </c>
      <c r="F68" s="37">
        <f>SUMIFS('DANE SUROWE'!$O$5:$O$222,'DANE SUROWE'!$A$5:$A$222,$E$5,'DANE SUROWE'!$C$5:$C$222,F$6,'DANE SUROWE'!$L$5:$L$222,$A68)</f>
        <v>0</v>
      </c>
      <c r="G68" s="37">
        <f>SUMIFS('DANE SUROWE'!$O$5:$O$222,'DANE SUROWE'!$A$5:$A$222,$G$5,'DANE SUROWE'!$C$5:$C$222,G$6,'DANE SUROWE'!$L$5:$L$222,$A68)</f>
        <v>0</v>
      </c>
      <c r="H68" s="37">
        <f>SUMIFS('DANE SUROWE'!$O$5:$O$222,'DANE SUROWE'!$A$5:$A$222,$G$5,'DANE SUROWE'!$C$5:$C$222,H$6,'DANE SUROWE'!$L$5:$L$222,$A68)</f>
        <v>0</v>
      </c>
      <c r="I68" s="37">
        <f>SUMIFS('DANE SUROWE'!$O$5:$O$222,'DANE SUROWE'!$A$5:$A$222,$G$5,'DANE SUROWE'!$C$5:$C$222,I$6,'DANE SUROWE'!$L$5:$L$222,$A68)</f>
        <v>0</v>
      </c>
      <c r="J68" s="37">
        <f>SUMIFS('DANE SUROWE'!$O$5:$O$222,'DANE SUROWE'!$A$5:$A$222,$J$5,'DANE SUROWE'!$C$5:$C$222,J$6,'DANE SUROWE'!$L$5:$L$222,$A68)</f>
        <v>0</v>
      </c>
      <c r="K68" s="37">
        <f>SUMIFS('DANE SUROWE'!$O$5:$O$222,'DANE SUROWE'!$A$5:$A$222,$J$5,'DANE SUROWE'!$C$5:$C$222,K$6,'DANE SUROWE'!$L$5:$L$222,$A68)</f>
        <v>0</v>
      </c>
      <c r="L68" s="37">
        <f>SUMIFS('DANE SUROWE'!$O$5:$O$222,'DANE SUROWE'!$A$5:$A$222,$L$5,'DANE SUROWE'!$C$5:$C$222,L$6,'DANE SUROWE'!$L$5:$L$222,$A68)</f>
        <v>0</v>
      </c>
      <c r="M68" s="37">
        <f>SUMIFS('DANE SUROWE'!$O$5:$O$222,'DANE SUROWE'!$A$5:$A$222,$L$5,'DANE SUROWE'!$C$5:$C$222,M$6,'DANE SUROWE'!$L$5:$L$222,$A68)</f>
        <v>0</v>
      </c>
      <c r="N68" s="37">
        <f>SUMIFS('DANE SUROWE'!$O$5:$O$222,'DANE SUROWE'!$A$5:$A$222,$N$5,'DANE SUROWE'!$C$5:$C$222,N$6,'DANE SUROWE'!$L$5:$L$222,$A68)</f>
        <v>46</v>
      </c>
      <c r="O68" s="37">
        <f>SUMIFS('DANE SUROWE'!$O$5:$O$222,'DANE SUROWE'!$A$5:$A$222,$N$5,'DANE SUROWE'!$C$5:$C$222,O$6,'DANE SUROWE'!$L$5:$L$222,$A68)</f>
        <v>155</v>
      </c>
      <c r="P68" s="37">
        <f>SUMIFS('DANE SUROWE'!$O$5:$O$222,'DANE SUROWE'!$A$5:$A$222,$N$5,'DANE SUROWE'!$C$5:$C$222,P$6,'DANE SUROWE'!$L$5:$L$222,$A68)</f>
        <v>0</v>
      </c>
      <c r="Q68" s="37">
        <f>SUMIFS('DANE SUROWE'!$O$5:$O$222,'DANE SUROWE'!$A$5:$A$222,$Q$5,'DANE SUROWE'!$C$5:$C$222,Q$6,'DANE SUROWE'!$L$5:$L$222,$A68)</f>
        <v>0</v>
      </c>
      <c r="R68" s="37">
        <f>SUMIFS('DANE SUROWE'!$O$5:$O$222,'DANE SUROWE'!$A$5:$A$222,$Q$5,'DANE SUROWE'!$C$5:$C$222,R$6,'DANE SUROWE'!$L$5:$L$222,$A68)</f>
        <v>403</v>
      </c>
      <c r="S68" s="37">
        <f>SUMIFS('DANE SUROWE'!$O$5:$O$222,'DANE SUROWE'!$A$5:$A$222,$Q$5,'DANE SUROWE'!$C$5:$C$222,S$6,'DANE SUROWE'!$L$5:$L$222,$A68)</f>
        <v>0</v>
      </c>
      <c r="T68" s="37">
        <f>SUMIFS('DANE SUROWE'!$O$5:$O$222,'DANE SUROWE'!$A$5:$A$222,$Q$5,'DANE SUROWE'!$C$5:$C$222,T$6,'DANE SUROWE'!$L$5:$L$222,$A68)</f>
        <v>0</v>
      </c>
      <c r="U68" s="37">
        <f>SUMIFS('DANE SUROWE'!$O$5:$O$222,'DANE SUROWE'!$A$5:$A$222,$Q$5,'DANE SUROWE'!$C$5:$C$222,U$6,'DANE SUROWE'!$L$5:$L$222,$A68)</f>
        <v>0</v>
      </c>
      <c r="V68" s="37">
        <f>SUMIFS('DANE SUROWE'!$O$5:$O$222,'DANE SUROWE'!$A$5:$A$222,$V$5,'DANE SUROWE'!$C$5:$C$222,V$6,'DANE SUROWE'!$L$5:$L$222,$A68)</f>
        <v>48</v>
      </c>
      <c r="W68" s="37">
        <f>SUMIFS('DANE SUROWE'!$O$5:$O$222,'DANE SUROWE'!$A$5:$A$222,$V$5,'DANE SUROWE'!$C$5:$C$222,W$6,'DANE SUROWE'!$L$5:$L$222,$A68)</f>
        <v>0</v>
      </c>
      <c r="X68" s="37">
        <f>SUMIFS('DANE SUROWE'!$O$5:$O$222,'DANE SUROWE'!$A$5:$A$222,$V$5,'DANE SUROWE'!$C$5:$C$222,X$6,'DANE SUROWE'!$L$5:$L$222,$A68)</f>
        <v>0</v>
      </c>
      <c r="Y68" s="37">
        <f>SUMIFS('DANE SUROWE'!$O$5:$O$222,'DANE SUROWE'!$A$5:$A$222,$V$5,'DANE SUROWE'!$C$5:$C$222,Y$6,'DANE SUROWE'!$L$5:$L$222,$A68)</f>
        <v>0</v>
      </c>
      <c r="Z68" s="37">
        <f>SUMIFS('DANE SUROWE'!$O$5:$O$222,'DANE SUROWE'!$A$5:$A$222,$V$5,'DANE SUROWE'!$C$5:$C$222,Z$6,'DANE SUROWE'!$L$5:$L$222,$A68)</f>
        <v>0</v>
      </c>
      <c r="AA68" s="37">
        <f>SUMIFS('DANE SUROWE'!$O$5:$O$222,'DANE SUROWE'!$A$5:$A$222,$AA$5,'DANE SUROWE'!$C$5:$C$222,AA$6,'DANE SUROWE'!$L$5:$L$222,$A68)</f>
        <v>74</v>
      </c>
      <c r="AB68" s="37">
        <f>SUMIFS('DANE SUROWE'!$O$5:$O$222,'DANE SUROWE'!$A$5:$A$222,$AA$5,'DANE SUROWE'!$C$5:$C$222,AB$6,'DANE SUROWE'!$L$5:$L$222,$A68)</f>
        <v>166</v>
      </c>
      <c r="AC68" s="37">
        <f>SUMIFS('DANE SUROWE'!$O$5:$O$222,'DANE SUROWE'!$A$5:$A$222,$AC$5,'DANE SUROWE'!$C$5:$C$222,AC$6,'DANE SUROWE'!$L$5:$L$222,$A68)</f>
        <v>0</v>
      </c>
      <c r="AD68" s="37">
        <f>SUMIFS('DANE SUROWE'!$O$5:$O$222,'DANE SUROWE'!$A$5:$A$222,$AC$5,'DANE SUROWE'!$C$5:$C$222,AD$6,'DANE SUROWE'!$L$5:$L$222,$A68)</f>
        <v>134</v>
      </c>
      <c r="AE68" s="37">
        <f>SUMIFS('DANE SUROWE'!$O$5:$O$222,'DANE SUROWE'!$A$5:$A$222,$AE$5,'DANE SUROWE'!$C$5:$C$222,AE$6,'DANE SUROWE'!$L$5:$L$222,$A68)</f>
        <v>114</v>
      </c>
      <c r="AF68" s="37">
        <f>SUMIFS('DANE SUROWE'!$O$5:$O$222,'DANE SUROWE'!$A$5:$A$222,$AE$5,'DANE SUROWE'!$C$5:$C$222,AF$6,'DANE SUROWE'!$L$5:$L$222,$A68)</f>
        <v>0</v>
      </c>
      <c r="AG68" s="37">
        <f t="shared" si="2"/>
        <v>1775</v>
      </c>
      <c r="AH68" s="38">
        <f t="shared" si="3"/>
        <v>6440</v>
      </c>
    </row>
    <row r="69" spans="1:34">
      <c r="A69" s="34" t="s">
        <v>260</v>
      </c>
      <c r="B69" s="37">
        <f>SUMIFS('DANE SUROWE'!$O$5:$O$222,'DANE SUROWE'!$A$5:$A$222,$B$5,'DANE SUROWE'!$C$5:$C$222,B$6,'DANE SUROWE'!$L$5:$L$222,$A69)</f>
        <v>0</v>
      </c>
      <c r="C69" s="37">
        <f>SUMIFS('DANE SUROWE'!$O$5:$O$222,'DANE SUROWE'!$A$5:$A$222,$B$5,'DANE SUROWE'!$C$5:$C$222,C$6,'DANE SUROWE'!$L$5:$L$222,$A69)</f>
        <v>0</v>
      </c>
      <c r="D69" s="37">
        <f>SUMIFS('DANE SUROWE'!$O$5:$O$222,'DANE SUROWE'!$A$5:$A$222,$B$5,'DANE SUROWE'!$C$5:$C$222,D$6,'DANE SUROWE'!$L$5:$L$222,$A69)</f>
        <v>0</v>
      </c>
      <c r="E69" s="37">
        <f>SUMIFS('DANE SUROWE'!$O$5:$O$222,'DANE SUROWE'!$A$5:$A$222,$E$5,'DANE SUROWE'!$C$5:$C$222,E$6,'DANE SUROWE'!$L$5:$L$222,$A69)</f>
        <v>0</v>
      </c>
      <c r="F69" s="37">
        <f>SUMIFS('DANE SUROWE'!$O$5:$O$222,'DANE SUROWE'!$A$5:$A$222,$E$5,'DANE SUROWE'!$C$5:$C$222,F$6,'DANE SUROWE'!$L$5:$L$222,$A69)</f>
        <v>155</v>
      </c>
      <c r="G69" s="37">
        <f>SUMIFS('DANE SUROWE'!$O$5:$O$222,'DANE SUROWE'!$A$5:$A$222,$G$5,'DANE SUROWE'!$C$5:$C$222,G$6,'DANE SUROWE'!$L$5:$L$222,$A69)</f>
        <v>0</v>
      </c>
      <c r="H69" s="37">
        <f>SUMIFS('DANE SUROWE'!$O$5:$O$222,'DANE SUROWE'!$A$5:$A$222,$G$5,'DANE SUROWE'!$C$5:$C$222,H$6,'DANE SUROWE'!$L$5:$L$222,$A69)</f>
        <v>0</v>
      </c>
      <c r="I69" s="37">
        <f>SUMIFS('DANE SUROWE'!$O$5:$O$222,'DANE SUROWE'!$A$5:$A$222,$G$5,'DANE SUROWE'!$C$5:$C$222,I$6,'DANE SUROWE'!$L$5:$L$222,$A69)</f>
        <v>0</v>
      </c>
      <c r="J69" s="37">
        <f>SUMIFS('DANE SUROWE'!$O$5:$O$222,'DANE SUROWE'!$A$5:$A$222,$J$5,'DANE SUROWE'!$C$5:$C$222,J$6,'DANE SUROWE'!$L$5:$L$222,$A69)</f>
        <v>0</v>
      </c>
      <c r="K69" s="37">
        <f>SUMIFS('DANE SUROWE'!$O$5:$O$222,'DANE SUROWE'!$A$5:$A$222,$J$5,'DANE SUROWE'!$C$5:$C$222,K$6,'DANE SUROWE'!$L$5:$L$222,$A69)</f>
        <v>240</v>
      </c>
      <c r="L69" s="37">
        <f>SUMIFS('DANE SUROWE'!$O$5:$O$222,'DANE SUROWE'!$A$5:$A$222,$L$5,'DANE SUROWE'!$C$5:$C$222,L$6,'DANE SUROWE'!$L$5:$L$222,$A69)</f>
        <v>0</v>
      </c>
      <c r="M69" s="37">
        <f>SUMIFS('DANE SUROWE'!$O$5:$O$222,'DANE SUROWE'!$A$5:$A$222,$L$5,'DANE SUROWE'!$C$5:$C$222,M$6,'DANE SUROWE'!$L$5:$L$222,$A69)</f>
        <v>195</v>
      </c>
      <c r="N69" s="37">
        <f>SUMIFS('DANE SUROWE'!$O$5:$O$222,'DANE SUROWE'!$A$5:$A$222,$N$5,'DANE SUROWE'!$C$5:$C$222,N$6,'DANE SUROWE'!$L$5:$L$222,$A69)</f>
        <v>0</v>
      </c>
      <c r="O69" s="37">
        <f>SUMIFS('DANE SUROWE'!$O$5:$O$222,'DANE SUROWE'!$A$5:$A$222,$N$5,'DANE SUROWE'!$C$5:$C$222,O$6,'DANE SUROWE'!$L$5:$L$222,$A69)</f>
        <v>0</v>
      </c>
      <c r="P69" s="37">
        <f>SUMIFS('DANE SUROWE'!$O$5:$O$222,'DANE SUROWE'!$A$5:$A$222,$N$5,'DANE SUROWE'!$C$5:$C$222,P$6,'DANE SUROWE'!$L$5:$L$222,$A69)</f>
        <v>0</v>
      </c>
      <c r="Q69" s="37">
        <f>SUMIFS('DANE SUROWE'!$O$5:$O$222,'DANE SUROWE'!$A$5:$A$222,$Q$5,'DANE SUROWE'!$C$5:$C$222,Q$6,'DANE SUROWE'!$L$5:$L$222,$A69)</f>
        <v>0</v>
      </c>
      <c r="R69" s="37">
        <f>SUMIFS('DANE SUROWE'!$O$5:$O$222,'DANE SUROWE'!$A$5:$A$222,$Q$5,'DANE SUROWE'!$C$5:$C$222,R$6,'DANE SUROWE'!$L$5:$L$222,$A69)</f>
        <v>0</v>
      </c>
      <c r="S69" s="37">
        <f>SUMIFS('DANE SUROWE'!$O$5:$O$222,'DANE SUROWE'!$A$5:$A$222,$Q$5,'DANE SUROWE'!$C$5:$C$222,S$6,'DANE SUROWE'!$L$5:$L$222,$A69)</f>
        <v>0</v>
      </c>
      <c r="T69" s="37">
        <f>SUMIFS('DANE SUROWE'!$O$5:$O$222,'DANE SUROWE'!$A$5:$A$222,$Q$5,'DANE SUROWE'!$C$5:$C$222,T$6,'DANE SUROWE'!$L$5:$L$222,$A69)</f>
        <v>0</v>
      </c>
      <c r="U69" s="37">
        <f>SUMIFS('DANE SUROWE'!$O$5:$O$222,'DANE SUROWE'!$A$5:$A$222,$Q$5,'DANE SUROWE'!$C$5:$C$222,U$6,'DANE SUROWE'!$L$5:$L$222,$A69)</f>
        <v>0</v>
      </c>
      <c r="V69" s="37">
        <f>SUMIFS('DANE SUROWE'!$O$5:$O$222,'DANE SUROWE'!$A$5:$A$222,$V$5,'DANE SUROWE'!$C$5:$C$222,V$6,'DANE SUROWE'!$L$5:$L$222,$A69)</f>
        <v>0</v>
      </c>
      <c r="W69" s="37">
        <f>SUMIFS('DANE SUROWE'!$O$5:$O$222,'DANE SUROWE'!$A$5:$A$222,$V$5,'DANE SUROWE'!$C$5:$C$222,W$6,'DANE SUROWE'!$L$5:$L$222,$A69)</f>
        <v>230</v>
      </c>
      <c r="X69" s="37">
        <f>SUMIFS('DANE SUROWE'!$O$5:$O$222,'DANE SUROWE'!$A$5:$A$222,$V$5,'DANE SUROWE'!$C$5:$C$222,X$6,'DANE SUROWE'!$L$5:$L$222,$A69)</f>
        <v>0</v>
      </c>
      <c r="Y69" s="37">
        <f>SUMIFS('DANE SUROWE'!$O$5:$O$222,'DANE SUROWE'!$A$5:$A$222,$V$5,'DANE SUROWE'!$C$5:$C$222,Y$6,'DANE SUROWE'!$L$5:$L$222,$A69)</f>
        <v>0</v>
      </c>
      <c r="Z69" s="37">
        <f>SUMIFS('DANE SUROWE'!$O$5:$O$222,'DANE SUROWE'!$A$5:$A$222,$V$5,'DANE SUROWE'!$C$5:$C$222,Z$6,'DANE SUROWE'!$L$5:$L$222,$A69)</f>
        <v>0</v>
      </c>
      <c r="AA69" s="37">
        <f>SUMIFS('DANE SUROWE'!$O$5:$O$222,'DANE SUROWE'!$A$5:$A$222,$AA$5,'DANE SUROWE'!$C$5:$C$222,AA$6,'DANE SUROWE'!$L$5:$L$222,$A69)</f>
        <v>0</v>
      </c>
      <c r="AB69" s="37">
        <f>SUMIFS('DANE SUROWE'!$O$5:$O$222,'DANE SUROWE'!$A$5:$A$222,$AA$5,'DANE SUROWE'!$C$5:$C$222,AB$6,'DANE SUROWE'!$L$5:$L$222,$A69)</f>
        <v>138</v>
      </c>
      <c r="AC69" s="37">
        <f>SUMIFS('DANE SUROWE'!$O$5:$O$222,'DANE SUROWE'!$A$5:$A$222,$AC$5,'DANE SUROWE'!$C$5:$C$222,AC$6,'DANE SUROWE'!$L$5:$L$222,$A69)</f>
        <v>0</v>
      </c>
      <c r="AD69" s="37">
        <f>SUMIFS('DANE SUROWE'!$O$5:$O$222,'DANE SUROWE'!$A$5:$A$222,$AC$5,'DANE SUROWE'!$C$5:$C$222,AD$6,'DANE SUROWE'!$L$5:$L$222,$A69)</f>
        <v>0</v>
      </c>
      <c r="AE69" s="37">
        <f>SUMIFS('DANE SUROWE'!$O$5:$O$222,'DANE SUROWE'!$A$5:$A$222,$AE$5,'DANE SUROWE'!$C$5:$C$222,AE$6,'DANE SUROWE'!$L$5:$L$222,$A69)</f>
        <v>0</v>
      </c>
      <c r="AF69" s="37">
        <f>SUMIFS('DANE SUROWE'!$O$5:$O$222,'DANE SUROWE'!$A$5:$A$222,$AE$5,'DANE SUROWE'!$C$5:$C$222,AF$6,'DANE SUROWE'!$L$5:$L$222,$A69)</f>
        <v>0</v>
      </c>
      <c r="AG69" s="37">
        <f t="shared" si="2"/>
        <v>958</v>
      </c>
      <c r="AH69" s="36">
        <f t="shared" si="3"/>
        <v>5816</v>
      </c>
    </row>
    <row r="70" spans="1:34">
      <c r="A70" s="34" t="s">
        <v>261</v>
      </c>
      <c r="B70" s="37">
        <f>SUMIFS('DANE SUROWE'!$O$5:$O$222,'DANE SUROWE'!$A$5:$A$222,$B$5,'DANE SUROWE'!$C$5:$C$222,B$6,'DANE SUROWE'!$L$5:$L$222,$A70)</f>
        <v>0</v>
      </c>
      <c r="C70" s="37">
        <f>SUMIFS('DANE SUROWE'!$O$5:$O$222,'DANE SUROWE'!$A$5:$A$222,$B$5,'DANE SUROWE'!$C$5:$C$222,C$6,'DANE SUROWE'!$L$5:$L$222,$A70)</f>
        <v>262</v>
      </c>
      <c r="D70" s="37">
        <f>SUMIFS('DANE SUROWE'!$O$5:$O$222,'DANE SUROWE'!$A$5:$A$222,$B$5,'DANE SUROWE'!$C$5:$C$222,D$6,'DANE SUROWE'!$L$5:$L$222,$A70)</f>
        <v>0</v>
      </c>
      <c r="E70" s="37">
        <f>SUMIFS('DANE SUROWE'!$O$5:$O$222,'DANE SUROWE'!$A$5:$A$222,$E$5,'DANE SUROWE'!$C$5:$C$222,E$6,'DANE SUROWE'!$L$5:$L$222,$A70)</f>
        <v>0</v>
      </c>
      <c r="F70" s="37">
        <f>SUMIFS('DANE SUROWE'!$O$5:$O$222,'DANE SUROWE'!$A$5:$A$222,$E$5,'DANE SUROWE'!$C$5:$C$222,F$6,'DANE SUROWE'!$L$5:$L$222,$A70)</f>
        <v>0</v>
      </c>
      <c r="G70" s="37">
        <f>SUMIFS('DANE SUROWE'!$O$5:$O$222,'DANE SUROWE'!$A$5:$A$222,$G$5,'DANE SUROWE'!$C$5:$C$222,G$6,'DANE SUROWE'!$L$5:$L$222,$A70)</f>
        <v>0</v>
      </c>
      <c r="H70" s="37">
        <f>SUMIFS('DANE SUROWE'!$O$5:$O$222,'DANE SUROWE'!$A$5:$A$222,$G$5,'DANE SUROWE'!$C$5:$C$222,H$6,'DANE SUROWE'!$L$5:$L$222,$A70)</f>
        <v>460</v>
      </c>
      <c r="I70" s="37">
        <f>SUMIFS('DANE SUROWE'!$O$5:$O$222,'DANE SUROWE'!$A$5:$A$222,$G$5,'DANE SUROWE'!$C$5:$C$222,I$6,'DANE SUROWE'!$L$5:$L$222,$A70)</f>
        <v>0</v>
      </c>
      <c r="J70" s="37">
        <f>SUMIFS('DANE SUROWE'!$O$5:$O$222,'DANE SUROWE'!$A$5:$A$222,$J$5,'DANE SUROWE'!$C$5:$C$222,J$6,'DANE SUROWE'!$L$5:$L$222,$A70)</f>
        <v>0</v>
      </c>
      <c r="K70" s="37">
        <f>SUMIFS('DANE SUROWE'!$O$5:$O$222,'DANE SUROWE'!$A$5:$A$222,$J$5,'DANE SUROWE'!$C$5:$C$222,K$6,'DANE SUROWE'!$L$5:$L$222,$A70)</f>
        <v>129</v>
      </c>
      <c r="L70" s="37">
        <f>SUMIFS('DANE SUROWE'!$O$5:$O$222,'DANE SUROWE'!$A$5:$A$222,$L$5,'DANE SUROWE'!$C$5:$C$222,L$6,'DANE SUROWE'!$L$5:$L$222,$A70)</f>
        <v>0</v>
      </c>
      <c r="M70" s="37">
        <f>SUMIFS('DANE SUROWE'!$O$5:$O$222,'DANE SUROWE'!$A$5:$A$222,$L$5,'DANE SUROWE'!$C$5:$C$222,M$6,'DANE SUROWE'!$L$5:$L$222,$A70)</f>
        <v>0</v>
      </c>
      <c r="N70" s="37">
        <f>SUMIFS('DANE SUROWE'!$O$5:$O$222,'DANE SUROWE'!$A$5:$A$222,$N$5,'DANE SUROWE'!$C$5:$C$222,N$6,'DANE SUROWE'!$L$5:$L$222,$A70)</f>
        <v>47</v>
      </c>
      <c r="O70" s="37">
        <f>SUMIFS('DANE SUROWE'!$O$5:$O$222,'DANE SUROWE'!$A$5:$A$222,$N$5,'DANE SUROWE'!$C$5:$C$222,O$6,'DANE SUROWE'!$L$5:$L$222,$A70)</f>
        <v>245</v>
      </c>
      <c r="P70" s="37">
        <f>SUMIFS('DANE SUROWE'!$O$5:$O$222,'DANE SUROWE'!$A$5:$A$222,$N$5,'DANE SUROWE'!$C$5:$C$222,P$6,'DANE SUROWE'!$L$5:$L$222,$A70)</f>
        <v>0</v>
      </c>
      <c r="Q70" s="37">
        <f>SUMIFS('DANE SUROWE'!$O$5:$O$222,'DANE SUROWE'!$A$5:$A$222,$Q$5,'DANE SUROWE'!$C$5:$C$222,Q$6,'DANE SUROWE'!$L$5:$L$222,$A70)</f>
        <v>187</v>
      </c>
      <c r="R70" s="37">
        <f>SUMIFS('DANE SUROWE'!$O$5:$O$222,'DANE SUROWE'!$A$5:$A$222,$Q$5,'DANE SUROWE'!$C$5:$C$222,R$6,'DANE SUROWE'!$L$5:$L$222,$A70)</f>
        <v>495</v>
      </c>
      <c r="S70" s="37">
        <f>SUMIFS('DANE SUROWE'!$O$5:$O$222,'DANE SUROWE'!$A$5:$A$222,$Q$5,'DANE SUROWE'!$C$5:$C$222,S$6,'DANE SUROWE'!$L$5:$L$222,$A70)</f>
        <v>0</v>
      </c>
      <c r="T70" s="37">
        <f>SUMIFS('DANE SUROWE'!$O$5:$O$222,'DANE SUROWE'!$A$5:$A$222,$Q$5,'DANE SUROWE'!$C$5:$C$222,T$6,'DANE SUROWE'!$L$5:$L$222,$A70)</f>
        <v>0</v>
      </c>
      <c r="U70" s="37">
        <f>SUMIFS('DANE SUROWE'!$O$5:$O$222,'DANE SUROWE'!$A$5:$A$222,$Q$5,'DANE SUROWE'!$C$5:$C$222,U$6,'DANE SUROWE'!$L$5:$L$222,$A70)</f>
        <v>0</v>
      </c>
      <c r="V70" s="37">
        <f>SUMIFS('DANE SUROWE'!$O$5:$O$222,'DANE SUROWE'!$A$5:$A$222,$V$5,'DANE SUROWE'!$C$5:$C$222,V$6,'DANE SUROWE'!$L$5:$L$222,$A70)</f>
        <v>98</v>
      </c>
      <c r="W70" s="37">
        <f>SUMIFS('DANE SUROWE'!$O$5:$O$222,'DANE SUROWE'!$A$5:$A$222,$V$5,'DANE SUROWE'!$C$5:$C$222,W$6,'DANE SUROWE'!$L$5:$L$222,$A70)</f>
        <v>0</v>
      </c>
      <c r="X70" s="37">
        <f>SUMIFS('DANE SUROWE'!$O$5:$O$222,'DANE SUROWE'!$A$5:$A$222,$V$5,'DANE SUROWE'!$C$5:$C$222,X$6,'DANE SUROWE'!$L$5:$L$222,$A70)</f>
        <v>0</v>
      </c>
      <c r="Y70" s="37">
        <f>SUMIFS('DANE SUROWE'!$O$5:$O$222,'DANE SUROWE'!$A$5:$A$222,$V$5,'DANE SUROWE'!$C$5:$C$222,Y$6,'DANE SUROWE'!$L$5:$L$222,$A70)</f>
        <v>0</v>
      </c>
      <c r="Z70" s="37">
        <f>SUMIFS('DANE SUROWE'!$O$5:$O$222,'DANE SUROWE'!$A$5:$A$222,$V$5,'DANE SUROWE'!$C$5:$C$222,Z$6,'DANE SUROWE'!$L$5:$L$222,$A70)</f>
        <v>0</v>
      </c>
      <c r="AA70" s="37">
        <f>SUMIFS('DANE SUROWE'!$O$5:$O$222,'DANE SUROWE'!$A$5:$A$222,$AA$5,'DANE SUROWE'!$C$5:$C$222,AA$6,'DANE SUROWE'!$L$5:$L$222,$A70)</f>
        <v>89</v>
      </c>
      <c r="AB70" s="37">
        <f>SUMIFS('DANE SUROWE'!$O$5:$O$222,'DANE SUROWE'!$A$5:$A$222,$AA$5,'DANE SUROWE'!$C$5:$C$222,AB$6,'DANE SUROWE'!$L$5:$L$222,$A70)</f>
        <v>0</v>
      </c>
      <c r="AC70" s="37">
        <f>SUMIFS('DANE SUROWE'!$O$5:$O$222,'DANE SUROWE'!$A$5:$A$222,$AC$5,'DANE SUROWE'!$C$5:$C$222,AC$6,'DANE SUROWE'!$L$5:$L$222,$A70)</f>
        <v>32</v>
      </c>
      <c r="AD70" s="37">
        <f>SUMIFS('DANE SUROWE'!$O$5:$O$222,'DANE SUROWE'!$A$5:$A$222,$AC$5,'DANE SUROWE'!$C$5:$C$222,AD$6,'DANE SUROWE'!$L$5:$L$222,$A70)</f>
        <v>138</v>
      </c>
      <c r="AE70" s="37">
        <f>SUMIFS('DANE SUROWE'!$O$5:$O$222,'DANE SUROWE'!$A$5:$A$222,$AE$5,'DANE SUROWE'!$C$5:$C$222,AE$6,'DANE SUROWE'!$L$5:$L$222,$A70)</f>
        <v>0</v>
      </c>
      <c r="AF70" s="37">
        <f>SUMIFS('DANE SUROWE'!$O$5:$O$222,'DANE SUROWE'!$A$5:$A$222,$AE$5,'DANE SUROWE'!$C$5:$C$222,AF$6,'DANE SUROWE'!$L$5:$L$222,$A70)</f>
        <v>179</v>
      </c>
      <c r="AG70" s="37">
        <f t="shared" si="2"/>
        <v>2361</v>
      </c>
      <c r="AH70" s="36">
        <f t="shared" si="3"/>
        <v>6311</v>
      </c>
    </row>
    <row r="71" spans="1:34">
      <c r="A71" s="34" t="s">
        <v>262</v>
      </c>
      <c r="B71" s="37">
        <f>SUMIFS('DANE SUROWE'!$O$5:$O$222,'DANE SUROWE'!$A$5:$A$222,$B$5,'DANE SUROWE'!$C$5:$C$222,B$6,'DANE SUROWE'!$L$5:$L$222,$A71)</f>
        <v>0</v>
      </c>
      <c r="C71" s="37">
        <f>SUMIFS('DANE SUROWE'!$O$5:$O$222,'DANE SUROWE'!$A$5:$A$222,$B$5,'DANE SUROWE'!$C$5:$C$222,C$6,'DANE SUROWE'!$L$5:$L$222,$A71)</f>
        <v>0</v>
      </c>
      <c r="D71" s="37">
        <f>SUMIFS('DANE SUROWE'!$O$5:$O$222,'DANE SUROWE'!$A$5:$A$222,$B$5,'DANE SUROWE'!$C$5:$C$222,D$6,'DANE SUROWE'!$L$5:$L$222,$A71)</f>
        <v>0</v>
      </c>
      <c r="E71" s="37">
        <f>SUMIFS('DANE SUROWE'!$O$5:$O$222,'DANE SUROWE'!$A$5:$A$222,$E$5,'DANE SUROWE'!$C$5:$C$222,E$6,'DANE SUROWE'!$L$5:$L$222,$A71)</f>
        <v>0</v>
      </c>
      <c r="F71" s="37">
        <f>SUMIFS('DANE SUROWE'!$O$5:$O$222,'DANE SUROWE'!$A$5:$A$222,$E$5,'DANE SUROWE'!$C$5:$C$222,F$6,'DANE SUROWE'!$L$5:$L$222,$A71)</f>
        <v>0</v>
      </c>
      <c r="G71" s="37">
        <f>SUMIFS('DANE SUROWE'!$O$5:$O$222,'DANE SUROWE'!$A$5:$A$222,$G$5,'DANE SUROWE'!$C$5:$C$222,G$6,'DANE SUROWE'!$L$5:$L$222,$A71)</f>
        <v>0</v>
      </c>
      <c r="H71" s="37">
        <f>SUMIFS('DANE SUROWE'!$O$5:$O$222,'DANE SUROWE'!$A$5:$A$222,$G$5,'DANE SUROWE'!$C$5:$C$222,H$6,'DANE SUROWE'!$L$5:$L$222,$A71)</f>
        <v>0</v>
      </c>
      <c r="I71" s="37">
        <f>SUMIFS('DANE SUROWE'!$O$5:$O$222,'DANE SUROWE'!$A$5:$A$222,$G$5,'DANE SUROWE'!$C$5:$C$222,I$6,'DANE SUROWE'!$L$5:$L$222,$A71)</f>
        <v>0</v>
      </c>
      <c r="J71" s="37">
        <f>SUMIFS('DANE SUROWE'!$O$5:$O$222,'DANE SUROWE'!$A$5:$A$222,$J$5,'DANE SUROWE'!$C$5:$C$222,J$6,'DANE SUROWE'!$L$5:$L$222,$A71)</f>
        <v>95</v>
      </c>
      <c r="K71" s="37">
        <f>SUMIFS('DANE SUROWE'!$O$5:$O$222,'DANE SUROWE'!$A$5:$A$222,$J$5,'DANE SUROWE'!$C$5:$C$222,K$6,'DANE SUROWE'!$L$5:$L$222,$A71)</f>
        <v>136</v>
      </c>
      <c r="L71" s="37">
        <f>SUMIFS('DANE SUROWE'!$O$5:$O$222,'DANE SUROWE'!$A$5:$A$222,$L$5,'DANE SUROWE'!$C$5:$C$222,L$6,'DANE SUROWE'!$L$5:$L$222,$A71)</f>
        <v>115</v>
      </c>
      <c r="M71" s="37">
        <f>SUMIFS('DANE SUROWE'!$O$5:$O$222,'DANE SUROWE'!$A$5:$A$222,$L$5,'DANE SUROWE'!$C$5:$C$222,M$6,'DANE SUROWE'!$L$5:$L$222,$A71)</f>
        <v>306</v>
      </c>
      <c r="N71" s="37">
        <f>SUMIFS('DANE SUROWE'!$O$5:$O$222,'DANE SUROWE'!$A$5:$A$222,$N$5,'DANE SUROWE'!$C$5:$C$222,N$6,'DANE SUROWE'!$L$5:$L$222,$A71)</f>
        <v>0</v>
      </c>
      <c r="O71" s="37">
        <f>SUMIFS('DANE SUROWE'!$O$5:$O$222,'DANE SUROWE'!$A$5:$A$222,$N$5,'DANE SUROWE'!$C$5:$C$222,O$6,'DANE SUROWE'!$L$5:$L$222,$A71)</f>
        <v>0</v>
      </c>
      <c r="P71" s="37">
        <f>SUMIFS('DANE SUROWE'!$O$5:$O$222,'DANE SUROWE'!$A$5:$A$222,$N$5,'DANE SUROWE'!$C$5:$C$222,P$6,'DANE SUROWE'!$L$5:$L$222,$A71)</f>
        <v>0</v>
      </c>
      <c r="Q71" s="37">
        <f>SUMIFS('DANE SUROWE'!$O$5:$O$222,'DANE SUROWE'!$A$5:$A$222,$Q$5,'DANE SUROWE'!$C$5:$C$222,Q$6,'DANE SUROWE'!$L$5:$L$222,$A71)</f>
        <v>0</v>
      </c>
      <c r="R71" s="37">
        <f>SUMIFS('DANE SUROWE'!$O$5:$O$222,'DANE SUROWE'!$A$5:$A$222,$Q$5,'DANE SUROWE'!$C$5:$C$222,R$6,'DANE SUROWE'!$L$5:$L$222,$A71)</f>
        <v>0</v>
      </c>
      <c r="S71" s="37">
        <f>SUMIFS('DANE SUROWE'!$O$5:$O$222,'DANE SUROWE'!$A$5:$A$222,$Q$5,'DANE SUROWE'!$C$5:$C$222,S$6,'DANE SUROWE'!$L$5:$L$222,$A71)</f>
        <v>216</v>
      </c>
      <c r="T71" s="37">
        <f>SUMIFS('DANE SUROWE'!$O$5:$O$222,'DANE SUROWE'!$A$5:$A$222,$Q$5,'DANE SUROWE'!$C$5:$C$222,T$6,'DANE SUROWE'!$L$5:$L$222,$A71)</f>
        <v>0</v>
      </c>
      <c r="U71" s="37">
        <f>SUMIFS('DANE SUROWE'!$O$5:$O$222,'DANE SUROWE'!$A$5:$A$222,$Q$5,'DANE SUROWE'!$C$5:$C$222,U$6,'DANE SUROWE'!$L$5:$L$222,$A71)</f>
        <v>0</v>
      </c>
      <c r="V71" s="37">
        <f>SUMIFS('DANE SUROWE'!$O$5:$O$222,'DANE SUROWE'!$A$5:$A$222,$V$5,'DANE SUROWE'!$C$5:$C$222,V$6,'DANE SUROWE'!$L$5:$L$222,$A71)</f>
        <v>0</v>
      </c>
      <c r="W71" s="37">
        <f>SUMIFS('DANE SUROWE'!$O$5:$O$222,'DANE SUROWE'!$A$5:$A$222,$V$5,'DANE SUROWE'!$C$5:$C$222,W$6,'DANE SUROWE'!$L$5:$L$222,$A71)</f>
        <v>297</v>
      </c>
      <c r="X71" s="37">
        <f>SUMIFS('DANE SUROWE'!$O$5:$O$222,'DANE SUROWE'!$A$5:$A$222,$V$5,'DANE SUROWE'!$C$5:$C$222,X$6,'DANE SUROWE'!$L$5:$L$222,$A71)</f>
        <v>0</v>
      </c>
      <c r="Y71" s="37">
        <f>SUMIFS('DANE SUROWE'!$O$5:$O$222,'DANE SUROWE'!$A$5:$A$222,$V$5,'DANE SUROWE'!$C$5:$C$222,Y$6,'DANE SUROWE'!$L$5:$L$222,$A71)</f>
        <v>0</v>
      </c>
      <c r="Z71" s="37">
        <f>SUMIFS('DANE SUROWE'!$O$5:$O$222,'DANE SUROWE'!$A$5:$A$222,$V$5,'DANE SUROWE'!$C$5:$C$222,Z$6,'DANE SUROWE'!$L$5:$L$222,$A71)</f>
        <v>0</v>
      </c>
      <c r="AA71" s="37">
        <f>SUMIFS('DANE SUROWE'!$O$5:$O$222,'DANE SUROWE'!$A$5:$A$222,$AA$5,'DANE SUROWE'!$C$5:$C$222,AA$6,'DANE SUROWE'!$L$5:$L$222,$A71)</f>
        <v>0</v>
      </c>
      <c r="AB71" s="37">
        <f>SUMIFS('DANE SUROWE'!$O$5:$O$222,'DANE SUROWE'!$A$5:$A$222,$AA$5,'DANE SUROWE'!$C$5:$C$222,AB$6,'DANE SUROWE'!$L$5:$L$222,$A71)</f>
        <v>181</v>
      </c>
      <c r="AC71" s="37">
        <f>SUMIFS('DANE SUROWE'!$O$5:$O$222,'DANE SUROWE'!$A$5:$A$222,$AC$5,'DANE SUROWE'!$C$5:$C$222,AC$6,'DANE SUROWE'!$L$5:$L$222,$A71)</f>
        <v>0</v>
      </c>
      <c r="AD71" s="37">
        <f>SUMIFS('DANE SUROWE'!$O$5:$O$222,'DANE SUROWE'!$A$5:$A$222,$AC$5,'DANE SUROWE'!$C$5:$C$222,AD$6,'DANE SUROWE'!$L$5:$L$222,$A71)</f>
        <v>0</v>
      </c>
      <c r="AE71" s="37">
        <f>SUMIFS('DANE SUROWE'!$O$5:$O$222,'DANE SUROWE'!$A$5:$A$222,$AE$5,'DANE SUROWE'!$C$5:$C$222,AE$6,'DANE SUROWE'!$L$5:$L$222,$A71)</f>
        <v>0</v>
      </c>
      <c r="AF71" s="37">
        <f>SUMIFS('DANE SUROWE'!$O$5:$O$222,'DANE SUROWE'!$A$5:$A$222,$AE$5,'DANE SUROWE'!$C$5:$C$222,AF$6,'DANE SUROWE'!$L$5:$L$222,$A71)</f>
        <v>0</v>
      </c>
      <c r="AG71" s="37">
        <f t="shared" ref="AG71:AG102" si="4">SUM(B71:AF71)</f>
        <v>1346</v>
      </c>
      <c r="AH71" s="36">
        <f t="shared" ref="AH71:AH99" si="5">SUM(AG71:AG74)</f>
        <v>4519</v>
      </c>
    </row>
    <row r="72" spans="1:34">
      <c r="A72" s="34" t="s">
        <v>263</v>
      </c>
      <c r="B72" s="36">
        <f>SUMIFS('DANE SUROWE'!$O$5:$O$222,'DANE SUROWE'!$A$5:$A$222,$B$5,'DANE SUROWE'!$C$5:$C$222,B$6,'DANE SUROWE'!$L$5:$L$222,$A72)</f>
        <v>35</v>
      </c>
      <c r="C72" s="36">
        <f>SUMIFS('DANE SUROWE'!$O$5:$O$222,'DANE SUROWE'!$A$5:$A$222,$B$5,'DANE SUROWE'!$C$5:$C$222,C$6,'DANE SUROWE'!$L$5:$L$222,$A72)</f>
        <v>242</v>
      </c>
      <c r="D72" s="36">
        <f>SUMIFS('DANE SUROWE'!$O$5:$O$222,'DANE SUROWE'!$A$5:$A$222,$B$5,'DANE SUROWE'!$C$5:$C$222,D$6,'DANE SUROWE'!$L$5:$L$222,$A72)</f>
        <v>0</v>
      </c>
      <c r="E72" s="36">
        <f>SUMIFS('DANE SUROWE'!$O$5:$O$222,'DANE SUROWE'!$A$5:$A$222,$E$5,'DANE SUROWE'!$C$5:$C$222,E$6,'DANE SUROWE'!$L$5:$L$222,$A72)</f>
        <v>57</v>
      </c>
      <c r="F72" s="36">
        <f>SUMIFS('DANE SUROWE'!$O$5:$O$222,'DANE SUROWE'!$A$5:$A$222,$E$5,'DANE SUROWE'!$C$5:$C$222,F$6,'DANE SUROWE'!$L$5:$L$222,$A72)</f>
        <v>0</v>
      </c>
      <c r="G72" s="36">
        <f>SUMIFS('DANE SUROWE'!$O$5:$O$222,'DANE SUROWE'!$A$5:$A$222,$G$5,'DANE SUROWE'!$C$5:$C$222,G$6,'DANE SUROWE'!$L$5:$L$222,$A72)</f>
        <v>0</v>
      </c>
      <c r="H72" s="36">
        <f>SUMIFS('DANE SUROWE'!$O$5:$O$222,'DANE SUROWE'!$A$5:$A$222,$G$5,'DANE SUROWE'!$C$5:$C$222,H$6,'DANE SUROWE'!$L$5:$L$222,$A72)</f>
        <v>274</v>
      </c>
      <c r="I72" s="36">
        <f>SUMIFS('DANE SUROWE'!$O$5:$O$222,'DANE SUROWE'!$A$5:$A$222,$G$5,'DANE SUROWE'!$C$5:$C$222,I$6,'DANE SUROWE'!$L$5:$L$222,$A72)</f>
        <v>0</v>
      </c>
      <c r="J72" s="36">
        <f>SUMIFS('DANE SUROWE'!$O$5:$O$222,'DANE SUROWE'!$A$5:$A$222,$J$5,'DANE SUROWE'!$C$5:$C$222,J$6,'DANE SUROWE'!$L$5:$L$222,$A72)</f>
        <v>0</v>
      </c>
      <c r="K72" s="36">
        <f>SUMIFS('DANE SUROWE'!$O$5:$O$222,'DANE SUROWE'!$A$5:$A$222,$J$5,'DANE SUROWE'!$C$5:$C$222,K$6,'DANE SUROWE'!$L$5:$L$222,$A72)</f>
        <v>0</v>
      </c>
      <c r="L72" s="36">
        <f>SUMIFS('DANE SUROWE'!$O$5:$O$222,'DANE SUROWE'!$A$5:$A$222,$L$5,'DANE SUROWE'!$C$5:$C$222,L$6,'DANE SUROWE'!$L$5:$L$222,$A72)</f>
        <v>0</v>
      </c>
      <c r="M72" s="36">
        <f>SUMIFS('DANE SUROWE'!$O$5:$O$222,'DANE SUROWE'!$A$5:$A$222,$L$5,'DANE SUROWE'!$C$5:$C$222,M$6,'DANE SUROWE'!$L$5:$L$222,$A72)</f>
        <v>0</v>
      </c>
      <c r="N72" s="36">
        <f>SUMIFS('DANE SUROWE'!$O$5:$O$222,'DANE SUROWE'!$A$5:$A$222,$N$5,'DANE SUROWE'!$C$5:$C$222,N$6,'DANE SUROWE'!$L$5:$L$222,$A72)</f>
        <v>123</v>
      </c>
      <c r="O72" s="36">
        <f>SUMIFS('DANE SUROWE'!$O$5:$O$222,'DANE SUROWE'!$A$5:$A$222,$N$5,'DANE SUROWE'!$C$5:$C$222,O$6,'DANE SUROWE'!$L$5:$L$222,$A72)</f>
        <v>102</v>
      </c>
      <c r="P72" s="36">
        <f>SUMIFS('DANE SUROWE'!$O$5:$O$222,'DANE SUROWE'!$A$5:$A$222,$N$5,'DANE SUROWE'!$C$5:$C$222,P$6,'DANE SUROWE'!$L$5:$L$222,$A72)</f>
        <v>0</v>
      </c>
      <c r="Q72" s="36">
        <f>SUMIFS('DANE SUROWE'!$O$5:$O$222,'DANE SUROWE'!$A$5:$A$222,$Q$5,'DANE SUROWE'!$C$5:$C$222,Q$6,'DANE SUROWE'!$L$5:$L$222,$A72)</f>
        <v>137</v>
      </c>
      <c r="R72" s="36">
        <f>SUMIFS('DANE SUROWE'!$O$5:$O$222,'DANE SUROWE'!$A$5:$A$222,$Q$5,'DANE SUROWE'!$C$5:$C$222,R$6,'DANE SUROWE'!$L$5:$L$222,$A72)</f>
        <v>0</v>
      </c>
      <c r="S72" s="36">
        <f>SUMIFS('DANE SUROWE'!$O$5:$O$222,'DANE SUROWE'!$A$5:$A$222,$Q$5,'DANE SUROWE'!$C$5:$C$222,S$6,'DANE SUROWE'!$L$5:$L$222,$A72)</f>
        <v>0</v>
      </c>
      <c r="T72" s="36">
        <f>SUMIFS('DANE SUROWE'!$O$5:$O$222,'DANE SUROWE'!$A$5:$A$222,$Q$5,'DANE SUROWE'!$C$5:$C$222,T$6,'DANE SUROWE'!$L$5:$L$222,$A72)</f>
        <v>0</v>
      </c>
      <c r="U72" s="36">
        <f>SUMIFS('DANE SUROWE'!$O$5:$O$222,'DANE SUROWE'!$A$5:$A$222,$Q$5,'DANE SUROWE'!$C$5:$C$222,U$6,'DANE SUROWE'!$L$5:$L$222,$A72)</f>
        <v>0</v>
      </c>
      <c r="V72" s="36">
        <f>SUMIFS('DANE SUROWE'!$O$5:$O$222,'DANE SUROWE'!$A$5:$A$222,$V$5,'DANE SUROWE'!$C$5:$C$222,V$6,'DANE SUROWE'!$L$5:$L$222,$A72)</f>
        <v>113</v>
      </c>
      <c r="W72" s="36">
        <f>SUMIFS('DANE SUROWE'!$O$5:$O$222,'DANE SUROWE'!$A$5:$A$222,$V$5,'DANE SUROWE'!$C$5:$C$222,W$6,'DANE SUROWE'!$L$5:$L$222,$A72)</f>
        <v>0</v>
      </c>
      <c r="X72" s="36">
        <f>SUMIFS('DANE SUROWE'!$O$5:$O$222,'DANE SUROWE'!$A$5:$A$222,$V$5,'DANE SUROWE'!$C$5:$C$222,X$6,'DANE SUROWE'!$L$5:$L$222,$A72)</f>
        <v>0</v>
      </c>
      <c r="Y72" s="36">
        <f>SUMIFS('DANE SUROWE'!$O$5:$O$222,'DANE SUROWE'!$A$5:$A$222,$V$5,'DANE SUROWE'!$C$5:$C$222,Y$6,'DANE SUROWE'!$L$5:$L$222,$A72)</f>
        <v>0</v>
      </c>
      <c r="Z72" s="36">
        <f>SUMIFS('DANE SUROWE'!$O$5:$O$222,'DANE SUROWE'!$A$5:$A$222,$V$5,'DANE SUROWE'!$C$5:$C$222,Z$6,'DANE SUROWE'!$L$5:$L$222,$A72)</f>
        <v>0</v>
      </c>
      <c r="AA72" s="36">
        <f>SUMIFS('DANE SUROWE'!$O$5:$O$222,'DANE SUROWE'!$A$5:$A$222,$AA$5,'DANE SUROWE'!$C$5:$C$222,AA$6,'DANE SUROWE'!$L$5:$L$222,$A72)</f>
        <v>0</v>
      </c>
      <c r="AB72" s="36">
        <f>SUMIFS('DANE SUROWE'!$O$5:$O$222,'DANE SUROWE'!$A$5:$A$222,$AA$5,'DANE SUROWE'!$C$5:$C$222,AB$6,'DANE SUROWE'!$L$5:$L$222,$A72)</f>
        <v>0</v>
      </c>
      <c r="AC72" s="36">
        <f>SUMIFS('DANE SUROWE'!$O$5:$O$222,'DANE SUROWE'!$A$5:$A$222,$AC$5,'DANE SUROWE'!$C$5:$C$222,AC$6,'DANE SUROWE'!$L$5:$L$222,$A72)</f>
        <v>0</v>
      </c>
      <c r="AD72" s="36">
        <f>SUMIFS('DANE SUROWE'!$O$5:$O$222,'DANE SUROWE'!$A$5:$A$222,$AC$5,'DANE SUROWE'!$C$5:$C$222,AD$6,'DANE SUROWE'!$L$5:$L$222,$A72)</f>
        <v>0</v>
      </c>
      <c r="AE72" s="36">
        <f>SUMIFS('DANE SUROWE'!$O$5:$O$222,'DANE SUROWE'!$A$5:$A$222,$AE$5,'DANE SUROWE'!$C$5:$C$222,AE$6,'DANE SUROWE'!$L$5:$L$222,$A72)</f>
        <v>68</v>
      </c>
      <c r="AF72" s="36">
        <f>SUMIFS('DANE SUROWE'!$O$5:$O$222,'DANE SUROWE'!$A$5:$A$222,$AE$5,'DANE SUROWE'!$C$5:$C$222,AF$6,'DANE SUROWE'!$L$5:$L$222,$A72)</f>
        <v>0</v>
      </c>
      <c r="AG72" s="36">
        <f t="shared" si="4"/>
        <v>1151</v>
      </c>
      <c r="AH72" s="36">
        <f t="shared" si="5"/>
        <v>4577</v>
      </c>
    </row>
    <row r="73" spans="1:34">
      <c r="A73" s="34" t="s">
        <v>264</v>
      </c>
      <c r="B73" s="36">
        <f>SUMIFS('DANE SUROWE'!$O$5:$O$222,'DANE SUROWE'!$A$5:$A$222,$B$5,'DANE SUROWE'!$C$5:$C$222,B$6,'DANE SUROWE'!$L$5:$L$222,$A73)</f>
        <v>0</v>
      </c>
      <c r="C73" s="36">
        <f>SUMIFS('DANE SUROWE'!$O$5:$O$222,'DANE SUROWE'!$A$5:$A$222,$B$5,'DANE SUROWE'!$C$5:$C$222,C$6,'DANE SUROWE'!$L$5:$L$222,$A73)</f>
        <v>0</v>
      </c>
      <c r="D73" s="36">
        <f>SUMIFS('DANE SUROWE'!$O$5:$O$222,'DANE SUROWE'!$A$5:$A$222,$B$5,'DANE SUROWE'!$C$5:$C$222,D$6,'DANE SUROWE'!$L$5:$L$222,$A73)</f>
        <v>0</v>
      </c>
      <c r="E73" s="36">
        <f>SUMIFS('DANE SUROWE'!$O$5:$O$222,'DANE SUROWE'!$A$5:$A$222,$E$5,'DANE SUROWE'!$C$5:$C$222,E$6,'DANE SUROWE'!$L$5:$L$222,$A73)</f>
        <v>0</v>
      </c>
      <c r="F73" s="36">
        <f>SUMIFS('DANE SUROWE'!$O$5:$O$222,'DANE SUROWE'!$A$5:$A$222,$E$5,'DANE SUROWE'!$C$5:$C$222,F$6,'DANE SUROWE'!$L$5:$L$222,$A73)</f>
        <v>183</v>
      </c>
      <c r="G73" s="36">
        <f>SUMIFS('DANE SUROWE'!$O$5:$O$222,'DANE SUROWE'!$A$5:$A$222,$G$5,'DANE SUROWE'!$C$5:$C$222,G$6,'DANE SUROWE'!$L$5:$L$222,$A73)</f>
        <v>126</v>
      </c>
      <c r="H73" s="36">
        <f>SUMIFS('DANE SUROWE'!$O$5:$O$222,'DANE SUROWE'!$A$5:$A$222,$G$5,'DANE SUROWE'!$C$5:$C$222,H$6,'DANE SUROWE'!$L$5:$L$222,$A73)</f>
        <v>258</v>
      </c>
      <c r="I73" s="36">
        <f>SUMIFS('DANE SUROWE'!$O$5:$O$222,'DANE SUROWE'!$A$5:$A$222,$G$5,'DANE SUROWE'!$C$5:$C$222,I$6,'DANE SUROWE'!$L$5:$L$222,$A73)</f>
        <v>0</v>
      </c>
      <c r="J73" s="36">
        <f>SUMIFS('DANE SUROWE'!$O$5:$O$222,'DANE SUROWE'!$A$5:$A$222,$J$5,'DANE SUROWE'!$C$5:$C$222,J$6,'DANE SUROWE'!$L$5:$L$222,$A73)</f>
        <v>20</v>
      </c>
      <c r="K73" s="36">
        <f>SUMIFS('DANE SUROWE'!$O$5:$O$222,'DANE SUROWE'!$A$5:$A$222,$J$5,'DANE SUROWE'!$C$5:$C$222,K$6,'DANE SUROWE'!$L$5:$L$222,$A73)</f>
        <v>0</v>
      </c>
      <c r="L73" s="36">
        <f>SUMIFS('DANE SUROWE'!$O$5:$O$222,'DANE SUROWE'!$A$5:$A$222,$L$5,'DANE SUROWE'!$C$5:$C$222,L$6,'DANE SUROWE'!$L$5:$L$222,$A73)</f>
        <v>0</v>
      </c>
      <c r="M73" s="36">
        <f>SUMIFS('DANE SUROWE'!$O$5:$O$222,'DANE SUROWE'!$A$5:$A$222,$L$5,'DANE SUROWE'!$C$5:$C$222,M$6,'DANE SUROWE'!$L$5:$L$222,$A73)</f>
        <v>199</v>
      </c>
      <c r="N73" s="36">
        <f>SUMIFS('DANE SUROWE'!$O$5:$O$222,'DANE SUROWE'!$A$5:$A$222,$N$5,'DANE SUROWE'!$C$5:$C$222,N$6,'DANE SUROWE'!$L$5:$L$222,$A73)</f>
        <v>0</v>
      </c>
      <c r="O73" s="36">
        <f>SUMIFS('DANE SUROWE'!$O$5:$O$222,'DANE SUROWE'!$A$5:$A$222,$N$5,'DANE SUROWE'!$C$5:$C$222,O$6,'DANE SUROWE'!$L$5:$L$222,$A73)</f>
        <v>0</v>
      </c>
      <c r="P73" s="36">
        <f>SUMIFS('DANE SUROWE'!$O$5:$O$222,'DANE SUROWE'!$A$5:$A$222,$N$5,'DANE SUROWE'!$C$5:$C$222,P$6,'DANE SUROWE'!$L$5:$L$222,$A73)</f>
        <v>0</v>
      </c>
      <c r="Q73" s="36">
        <f>SUMIFS('DANE SUROWE'!$O$5:$O$222,'DANE SUROWE'!$A$5:$A$222,$Q$5,'DANE SUROWE'!$C$5:$C$222,Q$6,'DANE SUROWE'!$L$5:$L$222,$A73)</f>
        <v>0</v>
      </c>
      <c r="R73" s="36">
        <f>SUMIFS('DANE SUROWE'!$O$5:$O$222,'DANE SUROWE'!$A$5:$A$222,$Q$5,'DANE SUROWE'!$C$5:$C$222,R$6,'DANE SUROWE'!$L$5:$L$222,$A73)</f>
        <v>370</v>
      </c>
      <c r="S73" s="36">
        <f>SUMIFS('DANE SUROWE'!$O$5:$O$222,'DANE SUROWE'!$A$5:$A$222,$Q$5,'DANE SUROWE'!$C$5:$C$222,S$6,'DANE SUROWE'!$L$5:$L$222,$A73)</f>
        <v>0</v>
      </c>
      <c r="T73" s="36">
        <f>SUMIFS('DANE SUROWE'!$O$5:$O$222,'DANE SUROWE'!$A$5:$A$222,$Q$5,'DANE SUROWE'!$C$5:$C$222,T$6,'DANE SUROWE'!$L$5:$L$222,$A73)</f>
        <v>0</v>
      </c>
      <c r="U73" s="36">
        <f>SUMIFS('DANE SUROWE'!$O$5:$O$222,'DANE SUROWE'!$A$5:$A$222,$Q$5,'DANE SUROWE'!$C$5:$C$222,U$6,'DANE SUROWE'!$L$5:$L$222,$A73)</f>
        <v>0</v>
      </c>
      <c r="V73" s="36">
        <f>SUMIFS('DANE SUROWE'!$O$5:$O$222,'DANE SUROWE'!$A$5:$A$222,$V$5,'DANE SUROWE'!$C$5:$C$222,V$6,'DANE SUROWE'!$L$5:$L$222,$A73)</f>
        <v>0</v>
      </c>
      <c r="W73" s="36">
        <f>SUMIFS('DANE SUROWE'!$O$5:$O$222,'DANE SUROWE'!$A$5:$A$222,$V$5,'DANE SUROWE'!$C$5:$C$222,W$6,'DANE SUROWE'!$L$5:$L$222,$A73)</f>
        <v>173</v>
      </c>
      <c r="X73" s="36">
        <f>SUMIFS('DANE SUROWE'!$O$5:$O$222,'DANE SUROWE'!$A$5:$A$222,$V$5,'DANE SUROWE'!$C$5:$C$222,X$6,'DANE SUROWE'!$L$5:$L$222,$A73)</f>
        <v>0</v>
      </c>
      <c r="Y73" s="36">
        <f>SUMIFS('DANE SUROWE'!$O$5:$O$222,'DANE SUROWE'!$A$5:$A$222,$V$5,'DANE SUROWE'!$C$5:$C$222,Y$6,'DANE SUROWE'!$L$5:$L$222,$A73)</f>
        <v>0</v>
      </c>
      <c r="Z73" s="36">
        <f>SUMIFS('DANE SUROWE'!$O$5:$O$222,'DANE SUROWE'!$A$5:$A$222,$V$5,'DANE SUROWE'!$C$5:$C$222,Z$6,'DANE SUROWE'!$L$5:$L$222,$A73)</f>
        <v>0</v>
      </c>
      <c r="AA73" s="36">
        <f>SUMIFS('DANE SUROWE'!$O$5:$O$222,'DANE SUROWE'!$A$5:$A$222,$AA$5,'DANE SUROWE'!$C$5:$C$222,AA$6,'DANE SUROWE'!$L$5:$L$222,$A73)</f>
        <v>0</v>
      </c>
      <c r="AB73" s="36">
        <f>SUMIFS('DANE SUROWE'!$O$5:$O$222,'DANE SUROWE'!$A$5:$A$222,$AA$5,'DANE SUROWE'!$C$5:$C$222,AB$6,'DANE SUROWE'!$L$5:$L$222,$A73)</f>
        <v>124</v>
      </c>
      <c r="AC73" s="36">
        <f>SUMIFS('DANE SUROWE'!$O$5:$O$222,'DANE SUROWE'!$A$5:$A$222,$AC$5,'DANE SUROWE'!$C$5:$C$222,AC$6,'DANE SUROWE'!$L$5:$L$222,$A73)</f>
        <v>0</v>
      </c>
      <c r="AD73" s="36">
        <f>SUMIFS('DANE SUROWE'!$O$5:$O$222,'DANE SUROWE'!$A$5:$A$222,$AC$5,'DANE SUROWE'!$C$5:$C$222,AD$6,'DANE SUROWE'!$L$5:$L$222,$A73)</f>
        <v>0</v>
      </c>
      <c r="AE73" s="36">
        <f>SUMIFS('DANE SUROWE'!$O$5:$O$222,'DANE SUROWE'!$A$5:$A$222,$AE$5,'DANE SUROWE'!$C$5:$C$222,AE$6,'DANE SUROWE'!$L$5:$L$222,$A73)</f>
        <v>0</v>
      </c>
      <c r="AF73" s="36">
        <f>SUMIFS('DANE SUROWE'!$O$5:$O$222,'DANE SUROWE'!$A$5:$A$222,$AE$5,'DANE SUROWE'!$C$5:$C$222,AF$6,'DANE SUROWE'!$L$5:$L$222,$A73)</f>
        <v>0</v>
      </c>
      <c r="AG73" s="36">
        <f t="shared" si="4"/>
        <v>1453</v>
      </c>
      <c r="AH73" s="36">
        <f t="shared" si="5"/>
        <v>4342</v>
      </c>
    </row>
    <row r="74" spans="1:34">
      <c r="A74" s="34" t="s">
        <v>265</v>
      </c>
      <c r="B74" s="36">
        <f>SUMIFS('DANE SUROWE'!$O$5:$O$222,'DANE SUROWE'!$A$5:$A$222,$B$5,'DANE SUROWE'!$C$5:$C$222,B$6,'DANE SUROWE'!$L$5:$L$222,$A74)</f>
        <v>0</v>
      </c>
      <c r="C74" s="36">
        <f>SUMIFS('DANE SUROWE'!$O$5:$O$222,'DANE SUROWE'!$A$5:$A$222,$B$5,'DANE SUROWE'!$C$5:$C$222,C$6,'DANE SUROWE'!$L$5:$L$222,$A74)</f>
        <v>0</v>
      </c>
      <c r="D74" s="36">
        <f>SUMIFS('DANE SUROWE'!$O$5:$O$222,'DANE SUROWE'!$A$5:$A$222,$B$5,'DANE SUROWE'!$C$5:$C$222,D$6,'DANE SUROWE'!$L$5:$L$222,$A74)</f>
        <v>0</v>
      </c>
      <c r="E74" s="36">
        <f>SUMIFS('DANE SUROWE'!$O$5:$O$222,'DANE SUROWE'!$A$5:$A$222,$E$5,'DANE SUROWE'!$C$5:$C$222,E$6,'DANE SUROWE'!$L$5:$L$222,$A74)</f>
        <v>0</v>
      </c>
      <c r="F74" s="36">
        <f>SUMIFS('DANE SUROWE'!$O$5:$O$222,'DANE SUROWE'!$A$5:$A$222,$E$5,'DANE SUROWE'!$C$5:$C$222,F$6,'DANE SUROWE'!$L$5:$L$222,$A74)</f>
        <v>0</v>
      </c>
      <c r="G74" s="36">
        <f>SUMIFS('DANE SUROWE'!$O$5:$O$222,'DANE SUROWE'!$A$5:$A$222,$G$5,'DANE SUROWE'!$C$5:$C$222,G$6,'DANE SUROWE'!$L$5:$L$222,$A74)</f>
        <v>57</v>
      </c>
      <c r="H74" s="36">
        <f>SUMIFS('DANE SUROWE'!$O$5:$O$222,'DANE SUROWE'!$A$5:$A$222,$G$5,'DANE SUROWE'!$C$5:$C$222,H$6,'DANE SUROWE'!$L$5:$L$222,$A74)</f>
        <v>0</v>
      </c>
      <c r="I74" s="36">
        <f>SUMIFS('DANE SUROWE'!$O$5:$O$222,'DANE SUROWE'!$A$5:$A$222,$G$5,'DANE SUROWE'!$C$5:$C$222,I$6,'DANE SUROWE'!$L$5:$L$222,$A74)</f>
        <v>0</v>
      </c>
      <c r="J74" s="36">
        <f>SUMIFS('DANE SUROWE'!$O$5:$O$222,'DANE SUROWE'!$A$5:$A$222,$J$5,'DANE SUROWE'!$C$5:$C$222,J$6,'DANE SUROWE'!$L$5:$L$222,$A74)</f>
        <v>0</v>
      </c>
      <c r="K74" s="36">
        <f>SUMIFS('DANE SUROWE'!$O$5:$O$222,'DANE SUROWE'!$A$5:$A$222,$J$5,'DANE SUROWE'!$C$5:$C$222,K$6,'DANE SUROWE'!$L$5:$L$222,$A74)</f>
        <v>0</v>
      </c>
      <c r="L74" s="36">
        <f>SUMIFS('DANE SUROWE'!$O$5:$O$222,'DANE SUROWE'!$A$5:$A$222,$L$5,'DANE SUROWE'!$C$5:$C$222,L$6,'DANE SUROWE'!$L$5:$L$222,$A74)</f>
        <v>0</v>
      </c>
      <c r="M74" s="36">
        <f>SUMIFS('DANE SUROWE'!$O$5:$O$222,'DANE SUROWE'!$A$5:$A$222,$L$5,'DANE SUROWE'!$C$5:$C$222,M$6,'DANE SUROWE'!$L$5:$L$222,$A74)</f>
        <v>0</v>
      </c>
      <c r="N74" s="36">
        <f>SUMIFS('DANE SUROWE'!$O$5:$O$222,'DANE SUROWE'!$A$5:$A$222,$N$5,'DANE SUROWE'!$C$5:$C$222,N$6,'DANE SUROWE'!$L$5:$L$222,$A74)</f>
        <v>0</v>
      </c>
      <c r="O74" s="36">
        <f>SUMIFS('DANE SUROWE'!$O$5:$O$222,'DANE SUROWE'!$A$5:$A$222,$N$5,'DANE SUROWE'!$C$5:$C$222,O$6,'DANE SUROWE'!$L$5:$L$222,$A74)</f>
        <v>215</v>
      </c>
      <c r="P74" s="36">
        <f>SUMIFS('DANE SUROWE'!$O$5:$O$222,'DANE SUROWE'!$A$5:$A$222,$N$5,'DANE SUROWE'!$C$5:$C$222,P$6,'DANE SUROWE'!$L$5:$L$222,$A74)</f>
        <v>0</v>
      </c>
      <c r="Q74" s="36">
        <f>SUMIFS('DANE SUROWE'!$O$5:$O$222,'DANE SUROWE'!$A$5:$A$222,$Q$5,'DANE SUROWE'!$C$5:$C$222,Q$6,'DANE SUROWE'!$L$5:$L$222,$A74)</f>
        <v>108</v>
      </c>
      <c r="R74" s="36">
        <f>SUMIFS('DANE SUROWE'!$O$5:$O$222,'DANE SUROWE'!$A$5:$A$222,$Q$5,'DANE SUROWE'!$C$5:$C$222,R$6,'DANE SUROWE'!$L$5:$L$222,$A74)</f>
        <v>0</v>
      </c>
      <c r="S74" s="36">
        <f>SUMIFS('DANE SUROWE'!$O$5:$O$222,'DANE SUROWE'!$A$5:$A$222,$Q$5,'DANE SUROWE'!$C$5:$C$222,S$6,'DANE SUROWE'!$L$5:$L$222,$A74)</f>
        <v>0</v>
      </c>
      <c r="T74" s="36">
        <f>SUMIFS('DANE SUROWE'!$O$5:$O$222,'DANE SUROWE'!$A$5:$A$222,$Q$5,'DANE SUROWE'!$C$5:$C$222,T$6,'DANE SUROWE'!$L$5:$L$222,$A74)</f>
        <v>0</v>
      </c>
      <c r="U74" s="36">
        <f>SUMIFS('DANE SUROWE'!$O$5:$O$222,'DANE SUROWE'!$A$5:$A$222,$Q$5,'DANE SUROWE'!$C$5:$C$222,U$6,'DANE SUROWE'!$L$5:$L$222,$A74)</f>
        <v>0</v>
      </c>
      <c r="V74" s="36">
        <f>SUMIFS('DANE SUROWE'!$O$5:$O$222,'DANE SUROWE'!$A$5:$A$222,$V$5,'DANE SUROWE'!$C$5:$C$222,V$6,'DANE SUROWE'!$L$5:$L$222,$A74)</f>
        <v>0</v>
      </c>
      <c r="W74" s="36">
        <f>SUMIFS('DANE SUROWE'!$O$5:$O$222,'DANE SUROWE'!$A$5:$A$222,$V$5,'DANE SUROWE'!$C$5:$C$222,W$6,'DANE SUROWE'!$L$5:$L$222,$A74)</f>
        <v>0</v>
      </c>
      <c r="X74" s="36">
        <f>SUMIFS('DANE SUROWE'!$O$5:$O$222,'DANE SUROWE'!$A$5:$A$222,$V$5,'DANE SUROWE'!$C$5:$C$222,X$6,'DANE SUROWE'!$L$5:$L$222,$A74)</f>
        <v>0</v>
      </c>
      <c r="Y74" s="36">
        <f>SUMIFS('DANE SUROWE'!$O$5:$O$222,'DANE SUROWE'!$A$5:$A$222,$V$5,'DANE SUROWE'!$C$5:$C$222,Y$6,'DANE SUROWE'!$L$5:$L$222,$A74)</f>
        <v>0</v>
      </c>
      <c r="Z74" s="36">
        <f>SUMIFS('DANE SUROWE'!$O$5:$O$222,'DANE SUROWE'!$A$5:$A$222,$V$5,'DANE SUROWE'!$C$5:$C$222,Z$6,'DANE SUROWE'!$L$5:$L$222,$A74)</f>
        <v>0</v>
      </c>
      <c r="AA74" s="36">
        <f>SUMIFS('DANE SUROWE'!$O$5:$O$222,'DANE SUROWE'!$A$5:$A$222,$AA$5,'DANE SUROWE'!$C$5:$C$222,AA$6,'DANE SUROWE'!$L$5:$L$222,$A74)</f>
        <v>0</v>
      </c>
      <c r="AB74" s="36">
        <f>SUMIFS('DANE SUROWE'!$O$5:$O$222,'DANE SUROWE'!$A$5:$A$222,$AA$5,'DANE SUROWE'!$C$5:$C$222,AB$6,'DANE SUROWE'!$L$5:$L$222,$A74)</f>
        <v>0</v>
      </c>
      <c r="AC74" s="36">
        <f>SUMIFS('DANE SUROWE'!$O$5:$O$222,'DANE SUROWE'!$A$5:$A$222,$AC$5,'DANE SUROWE'!$C$5:$C$222,AC$6,'DANE SUROWE'!$L$5:$L$222,$A74)</f>
        <v>32</v>
      </c>
      <c r="AD74" s="36">
        <f>SUMIFS('DANE SUROWE'!$O$5:$O$222,'DANE SUROWE'!$A$5:$A$222,$AC$5,'DANE SUROWE'!$C$5:$C$222,AD$6,'DANE SUROWE'!$L$5:$L$222,$A74)</f>
        <v>0</v>
      </c>
      <c r="AE74" s="36">
        <f>SUMIFS('DANE SUROWE'!$O$5:$O$222,'DANE SUROWE'!$A$5:$A$222,$AE$5,'DANE SUROWE'!$C$5:$C$222,AE$6,'DANE SUROWE'!$L$5:$L$222,$A74)</f>
        <v>0</v>
      </c>
      <c r="AF74" s="36">
        <f>SUMIFS('DANE SUROWE'!$O$5:$O$222,'DANE SUROWE'!$A$5:$A$222,$AE$5,'DANE SUROWE'!$C$5:$C$222,AF$6,'DANE SUROWE'!$L$5:$L$222,$A74)</f>
        <v>157</v>
      </c>
      <c r="AG74" s="36">
        <f t="shared" si="4"/>
        <v>569</v>
      </c>
      <c r="AH74" s="36">
        <f t="shared" si="5"/>
        <v>3546</v>
      </c>
    </row>
    <row r="75" spans="1:34">
      <c r="A75" s="34" t="s">
        <v>266</v>
      </c>
      <c r="B75" s="36">
        <f>SUMIFS('DANE SUROWE'!$O$5:$O$222,'DANE SUROWE'!$A$5:$A$222,$B$5,'DANE SUROWE'!$C$5:$C$222,B$6,'DANE SUROWE'!$L$5:$L$222,$A75)</f>
        <v>83</v>
      </c>
      <c r="C75" s="36">
        <f>SUMIFS('DANE SUROWE'!$O$5:$O$222,'DANE SUROWE'!$A$5:$A$222,$B$5,'DANE SUROWE'!$C$5:$C$222,C$6,'DANE SUROWE'!$L$5:$L$222,$A75)</f>
        <v>0</v>
      </c>
      <c r="D75" s="36">
        <f>SUMIFS('DANE SUROWE'!$O$5:$O$222,'DANE SUROWE'!$A$5:$A$222,$B$5,'DANE SUROWE'!$C$5:$C$222,D$6,'DANE SUROWE'!$L$5:$L$222,$A75)</f>
        <v>0</v>
      </c>
      <c r="E75" s="36">
        <f>SUMIFS('DANE SUROWE'!$O$5:$O$222,'DANE SUROWE'!$A$5:$A$222,$E$5,'DANE SUROWE'!$C$5:$C$222,E$6,'DANE SUROWE'!$L$5:$L$222,$A75)</f>
        <v>0</v>
      </c>
      <c r="F75" s="36">
        <f>SUMIFS('DANE SUROWE'!$O$5:$O$222,'DANE SUROWE'!$A$5:$A$222,$E$5,'DANE SUROWE'!$C$5:$C$222,F$6,'DANE SUROWE'!$L$5:$L$222,$A75)</f>
        <v>0</v>
      </c>
      <c r="G75" s="36">
        <f>SUMIFS('DANE SUROWE'!$O$5:$O$222,'DANE SUROWE'!$A$5:$A$222,$G$5,'DANE SUROWE'!$C$5:$C$222,G$6,'DANE SUROWE'!$L$5:$L$222,$A75)</f>
        <v>0</v>
      </c>
      <c r="H75" s="36">
        <f>SUMIFS('DANE SUROWE'!$O$5:$O$222,'DANE SUROWE'!$A$5:$A$222,$G$5,'DANE SUROWE'!$C$5:$C$222,H$6,'DANE SUROWE'!$L$5:$L$222,$A75)</f>
        <v>155</v>
      </c>
      <c r="I75" s="36">
        <f>SUMIFS('DANE SUROWE'!$O$5:$O$222,'DANE SUROWE'!$A$5:$A$222,$G$5,'DANE SUROWE'!$C$5:$C$222,I$6,'DANE SUROWE'!$L$5:$L$222,$A75)</f>
        <v>0</v>
      </c>
      <c r="J75" s="36">
        <f>SUMIFS('DANE SUROWE'!$O$5:$O$222,'DANE SUROWE'!$A$5:$A$222,$J$5,'DANE SUROWE'!$C$5:$C$222,J$6,'DANE SUROWE'!$L$5:$L$222,$A75)</f>
        <v>0</v>
      </c>
      <c r="K75" s="36">
        <f>SUMIFS('DANE SUROWE'!$O$5:$O$222,'DANE SUROWE'!$A$5:$A$222,$J$5,'DANE SUROWE'!$C$5:$C$222,K$6,'DANE SUROWE'!$L$5:$L$222,$A75)</f>
        <v>240</v>
      </c>
      <c r="L75" s="36">
        <f>SUMIFS('DANE SUROWE'!$O$5:$O$222,'DANE SUROWE'!$A$5:$A$222,$L$5,'DANE SUROWE'!$C$5:$C$222,L$6,'DANE SUROWE'!$L$5:$L$222,$A75)</f>
        <v>60</v>
      </c>
      <c r="M75" s="36">
        <f>SUMIFS('DANE SUROWE'!$O$5:$O$222,'DANE SUROWE'!$A$5:$A$222,$L$5,'DANE SUROWE'!$C$5:$C$222,M$6,'DANE SUROWE'!$L$5:$L$222,$A75)</f>
        <v>0</v>
      </c>
      <c r="N75" s="36">
        <f>SUMIFS('DANE SUROWE'!$O$5:$O$222,'DANE SUROWE'!$A$5:$A$222,$N$5,'DANE SUROWE'!$C$5:$C$222,N$6,'DANE SUROWE'!$L$5:$L$222,$A75)</f>
        <v>0</v>
      </c>
      <c r="O75" s="36">
        <f>SUMIFS('DANE SUROWE'!$O$5:$O$222,'DANE SUROWE'!$A$5:$A$222,$N$5,'DANE SUROWE'!$C$5:$C$222,O$6,'DANE SUROWE'!$L$5:$L$222,$A75)</f>
        <v>0</v>
      </c>
      <c r="P75" s="36">
        <f>SUMIFS('DANE SUROWE'!$O$5:$O$222,'DANE SUROWE'!$A$5:$A$222,$N$5,'DANE SUROWE'!$C$5:$C$222,P$6,'DANE SUROWE'!$L$5:$L$222,$A75)</f>
        <v>0</v>
      </c>
      <c r="Q75" s="36">
        <f>SUMIFS('DANE SUROWE'!$O$5:$O$222,'DANE SUROWE'!$A$5:$A$222,$Q$5,'DANE SUROWE'!$C$5:$C$222,Q$6,'DANE SUROWE'!$L$5:$L$222,$A75)</f>
        <v>0</v>
      </c>
      <c r="R75" s="36">
        <f>SUMIFS('DANE SUROWE'!$O$5:$O$222,'DANE SUROWE'!$A$5:$A$222,$Q$5,'DANE SUROWE'!$C$5:$C$222,R$6,'DANE SUROWE'!$L$5:$L$222,$A75)</f>
        <v>254</v>
      </c>
      <c r="S75" s="36">
        <f>SUMIFS('DANE SUROWE'!$O$5:$O$222,'DANE SUROWE'!$A$5:$A$222,$Q$5,'DANE SUROWE'!$C$5:$C$222,S$6,'DANE SUROWE'!$L$5:$L$222,$A75)</f>
        <v>0</v>
      </c>
      <c r="T75" s="36">
        <f>SUMIFS('DANE SUROWE'!$O$5:$O$222,'DANE SUROWE'!$A$5:$A$222,$Q$5,'DANE SUROWE'!$C$5:$C$222,T$6,'DANE SUROWE'!$L$5:$L$222,$A75)</f>
        <v>0</v>
      </c>
      <c r="U75" s="36">
        <f>SUMIFS('DANE SUROWE'!$O$5:$O$222,'DANE SUROWE'!$A$5:$A$222,$Q$5,'DANE SUROWE'!$C$5:$C$222,U$6,'DANE SUROWE'!$L$5:$L$222,$A75)</f>
        <v>0</v>
      </c>
      <c r="V75" s="36">
        <f>SUMIFS('DANE SUROWE'!$O$5:$O$222,'DANE SUROWE'!$A$5:$A$222,$V$5,'DANE SUROWE'!$C$5:$C$222,V$6,'DANE SUROWE'!$L$5:$L$222,$A75)</f>
        <v>107</v>
      </c>
      <c r="W75" s="36">
        <f>SUMIFS('DANE SUROWE'!$O$5:$O$222,'DANE SUROWE'!$A$5:$A$222,$V$5,'DANE SUROWE'!$C$5:$C$222,W$6,'DANE SUROWE'!$L$5:$L$222,$A75)</f>
        <v>224</v>
      </c>
      <c r="X75" s="36">
        <f>SUMIFS('DANE SUROWE'!$O$5:$O$222,'DANE SUROWE'!$A$5:$A$222,$V$5,'DANE SUROWE'!$C$5:$C$222,X$6,'DANE SUROWE'!$L$5:$L$222,$A75)</f>
        <v>0</v>
      </c>
      <c r="Y75" s="36">
        <f>SUMIFS('DANE SUROWE'!$O$5:$O$222,'DANE SUROWE'!$A$5:$A$222,$V$5,'DANE SUROWE'!$C$5:$C$222,Y$6,'DANE SUROWE'!$L$5:$L$222,$A75)</f>
        <v>0</v>
      </c>
      <c r="Z75" s="36">
        <f>SUMIFS('DANE SUROWE'!$O$5:$O$222,'DANE SUROWE'!$A$5:$A$222,$V$5,'DANE SUROWE'!$C$5:$C$222,Z$6,'DANE SUROWE'!$L$5:$L$222,$A75)</f>
        <v>0</v>
      </c>
      <c r="AA75" s="36">
        <f>SUMIFS('DANE SUROWE'!$O$5:$O$222,'DANE SUROWE'!$A$5:$A$222,$AA$5,'DANE SUROWE'!$C$5:$C$222,AA$6,'DANE SUROWE'!$L$5:$L$222,$A75)</f>
        <v>60</v>
      </c>
      <c r="AB75" s="36">
        <f>SUMIFS('DANE SUROWE'!$O$5:$O$222,'DANE SUROWE'!$A$5:$A$222,$AA$5,'DANE SUROWE'!$C$5:$C$222,AB$6,'DANE SUROWE'!$L$5:$L$222,$A75)</f>
        <v>0</v>
      </c>
      <c r="AC75" s="36">
        <f>SUMIFS('DANE SUROWE'!$O$5:$O$222,'DANE SUROWE'!$A$5:$A$222,$AC$5,'DANE SUROWE'!$C$5:$C$222,AC$6,'DANE SUROWE'!$L$5:$L$222,$A75)</f>
        <v>0</v>
      </c>
      <c r="AD75" s="36">
        <f>SUMIFS('DANE SUROWE'!$O$5:$O$222,'DANE SUROWE'!$A$5:$A$222,$AC$5,'DANE SUROWE'!$C$5:$C$222,AD$6,'DANE SUROWE'!$L$5:$L$222,$A75)</f>
        <v>160</v>
      </c>
      <c r="AE75" s="36">
        <f>SUMIFS('DANE SUROWE'!$O$5:$O$222,'DANE SUROWE'!$A$5:$A$222,$AE$5,'DANE SUROWE'!$C$5:$C$222,AE$6,'DANE SUROWE'!$L$5:$L$222,$A75)</f>
        <v>61</v>
      </c>
      <c r="AF75" s="36">
        <f>SUMIFS('DANE SUROWE'!$O$5:$O$222,'DANE SUROWE'!$A$5:$A$222,$AE$5,'DANE SUROWE'!$C$5:$C$222,AF$6,'DANE SUROWE'!$L$5:$L$222,$A75)</f>
        <v>0</v>
      </c>
      <c r="AG75" s="36">
        <f t="shared" si="4"/>
        <v>1404</v>
      </c>
      <c r="AH75" s="36">
        <f t="shared" si="5"/>
        <v>3580</v>
      </c>
    </row>
    <row r="76" spans="1:34">
      <c r="A76" s="34" t="s">
        <v>267</v>
      </c>
      <c r="B76" s="36">
        <f>SUMIFS('DANE SUROWE'!$O$5:$O$222,'DANE SUROWE'!$A$5:$A$222,$B$5,'DANE SUROWE'!$C$5:$C$222,B$6,'DANE SUROWE'!$L$5:$L$222,$A76)</f>
        <v>0</v>
      </c>
      <c r="C76" s="36">
        <f>SUMIFS('DANE SUROWE'!$O$5:$O$222,'DANE SUROWE'!$A$5:$A$222,$B$5,'DANE SUROWE'!$C$5:$C$222,C$6,'DANE SUROWE'!$L$5:$L$222,$A76)</f>
        <v>299</v>
      </c>
      <c r="D76" s="36">
        <f>SUMIFS('DANE SUROWE'!$O$5:$O$222,'DANE SUROWE'!$A$5:$A$222,$B$5,'DANE SUROWE'!$C$5:$C$222,D$6,'DANE SUROWE'!$L$5:$L$222,$A76)</f>
        <v>0</v>
      </c>
      <c r="E76" s="36">
        <f>SUMIFS('DANE SUROWE'!$O$5:$O$222,'DANE SUROWE'!$A$5:$A$222,$E$5,'DANE SUROWE'!$C$5:$C$222,E$6,'DANE SUROWE'!$L$5:$L$222,$A76)</f>
        <v>45</v>
      </c>
      <c r="F76" s="36">
        <f>SUMIFS('DANE SUROWE'!$O$5:$O$222,'DANE SUROWE'!$A$5:$A$222,$E$5,'DANE SUROWE'!$C$5:$C$222,F$6,'DANE SUROWE'!$L$5:$L$222,$A76)</f>
        <v>0</v>
      </c>
      <c r="G76" s="36">
        <f>SUMIFS('DANE SUROWE'!$O$5:$O$222,'DANE SUROWE'!$A$5:$A$222,$G$5,'DANE SUROWE'!$C$5:$C$222,G$6,'DANE SUROWE'!$L$5:$L$222,$A76)</f>
        <v>0</v>
      </c>
      <c r="H76" s="36">
        <f>SUMIFS('DANE SUROWE'!$O$5:$O$222,'DANE SUROWE'!$A$5:$A$222,$G$5,'DANE SUROWE'!$C$5:$C$222,H$6,'DANE SUROWE'!$L$5:$L$222,$A76)</f>
        <v>0</v>
      </c>
      <c r="I76" s="36">
        <f>SUMIFS('DANE SUROWE'!$O$5:$O$222,'DANE SUROWE'!$A$5:$A$222,$G$5,'DANE SUROWE'!$C$5:$C$222,I$6,'DANE SUROWE'!$L$5:$L$222,$A76)</f>
        <v>0</v>
      </c>
      <c r="J76" s="36">
        <f>SUMIFS('DANE SUROWE'!$O$5:$O$222,'DANE SUROWE'!$A$5:$A$222,$J$5,'DANE SUROWE'!$C$5:$C$222,J$6,'DANE SUROWE'!$L$5:$L$222,$A76)</f>
        <v>44</v>
      </c>
      <c r="K76" s="36">
        <f>SUMIFS('DANE SUROWE'!$O$5:$O$222,'DANE SUROWE'!$A$5:$A$222,$J$5,'DANE SUROWE'!$C$5:$C$222,K$6,'DANE SUROWE'!$L$5:$L$222,$A76)</f>
        <v>78</v>
      </c>
      <c r="L76" s="36">
        <f>SUMIFS('DANE SUROWE'!$O$5:$O$222,'DANE SUROWE'!$A$5:$A$222,$L$5,'DANE SUROWE'!$C$5:$C$222,L$6,'DANE SUROWE'!$L$5:$L$222,$A76)</f>
        <v>0</v>
      </c>
      <c r="M76" s="36">
        <f>SUMIFS('DANE SUROWE'!$O$5:$O$222,'DANE SUROWE'!$A$5:$A$222,$L$5,'DANE SUROWE'!$C$5:$C$222,M$6,'DANE SUROWE'!$L$5:$L$222,$A76)</f>
        <v>223</v>
      </c>
      <c r="N76" s="36">
        <f>SUMIFS('DANE SUROWE'!$O$5:$O$222,'DANE SUROWE'!$A$5:$A$222,$N$5,'DANE SUROWE'!$C$5:$C$222,N$6,'DANE SUROWE'!$L$5:$L$222,$A76)</f>
        <v>0</v>
      </c>
      <c r="O76" s="36">
        <f>SUMIFS('DANE SUROWE'!$O$5:$O$222,'DANE SUROWE'!$A$5:$A$222,$N$5,'DANE SUROWE'!$C$5:$C$222,O$6,'DANE SUROWE'!$L$5:$L$222,$A76)</f>
        <v>0</v>
      </c>
      <c r="P76" s="36">
        <f>SUMIFS('DANE SUROWE'!$O$5:$O$222,'DANE SUROWE'!$A$5:$A$222,$N$5,'DANE SUROWE'!$C$5:$C$222,P$6,'DANE SUROWE'!$L$5:$L$222,$A76)</f>
        <v>0</v>
      </c>
      <c r="Q76" s="36">
        <f>SUMIFS('DANE SUROWE'!$O$5:$O$222,'DANE SUROWE'!$A$5:$A$222,$Q$5,'DANE SUROWE'!$C$5:$C$222,Q$6,'DANE SUROWE'!$L$5:$L$222,$A76)</f>
        <v>0</v>
      </c>
      <c r="R76" s="36">
        <f>SUMIFS('DANE SUROWE'!$O$5:$O$222,'DANE SUROWE'!$A$5:$A$222,$Q$5,'DANE SUROWE'!$C$5:$C$222,R$6,'DANE SUROWE'!$L$5:$L$222,$A76)</f>
        <v>0</v>
      </c>
      <c r="S76" s="36">
        <f>SUMIFS('DANE SUROWE'!$O$5:$O$222,'DANE SUROWE'!$A$5:$A$222,$Q$5,'DANE SUROWE'!$C$5:$C$222,S$6,'DANE SUROWE'!$L$5:$L$222,$A76)</f>
        <v>0</v>
      </c>
      <c r="T76" s="36">
        <f>SUMIFS('DANE SUROWE'!$O$5:$O$222,'DANE SUROWE'!$A$5:$A$222,$Q$5,'DANE SUROWE'!$C$5:$C$222,T$6,'DANE SUROWE'!$L$5:$L$222,$A76)</f>
        <v>0</v>
      </c>
      <c r="U76" s="36">
        <f>SUMIFS('DANE SUROWE'!$O$5:$O$222,'DANE SUROWE'!$A$5:$A$222,$Q$5,'DANE SUROWE'!$C$5:$C$222,U$6,'DANE SUROWE'!$L$5:$L$222,$A76)</f>
        <v>0</v>
      </c>
      <c r="V76" s="36">
        <f>SUMIFS('DANE SUROWE'!$O$5:$O$222,'DANE SUROWE'!$A$5:$A$222,$V$5,'DANE SUROWE'!$C$5:$C$222,V$6,'DANE SUROWE'!$L$5:$L$222,$A76)</f>
        <v>70</v>
      </c>
      <c r="W76" s="36">
        <f>SUMIFS('DANE SUROWE'!$O$5:$O$222,'DANE SUROWE'!$A$5:$A$222,$V$5,'DANE SUROWE'!$C$5:$C$222,W$6,'DANE SUROWE'!$L$5:$L$222,$A76)</f>
        <v>0</v>
      </c>
      <c r="X76" s="36">
        <f>SUMIFS('DANE SUROWE'!$O$5:$O$222,'DANE SUROWE'!$A$5:$A$222,$V$5,'DANE SUROWE'!$C$5:$C$222,X$6,'DANE SUROWE'!$L$5:$L$222,$A76)</f>
        <v>0</v>
      </c>
      <c r="Y76" s="36">
        <f>SUMIFS('DANE SUROWE'!$O$5:$O$222,'DANE SUROWE'!$A$5:$A$222,$V$5,'DANE SUROWE'!$C$5:$C$222,Y$6,'DANE SUROWE'!$L$5:$L$222,$A76)</f>
        <v>0</v>
      </c>
      <c r="Z76" s="36">
        <f>SUMIFS('DANE SUROWE'!$O$5:$O$222,'DANE SUROWE'!$A$5:$A$222,$V$5,'DANE SUROWE'!$C$5:$C$222,Z$6,'DANE SUROWE'!$L$5:$L$222,$A76)</f>
        <v>0</v>
      </c>
      <c r="AA76" s="36">
        <f>SUMIFS('DANE SUROWE'!$O$5:$O$222,'DANE SUROWE'!$A$5:$A$222,$AA$5,'DANE SUROWE'!$C$5:$C$222,AA$6,'DANE SUROWE'!$L$5:$L$222,$A76)</f>
        <v>14</v>
      </c>
      <c r="AB76" s="36">
        <f>SUMIFS('DANE SUROWE'!$O$5:$O$222,'DANE SUROWE'!$A$5:$A$222,$AA$5,'DANE SUROWE'!$C$5:$C$222,AB$6,'DANE SUROWE'!$L$5:$L$222,$A76)</f>
        <v>143</v>
      </c>
      <c r="AC76" s="36">
        <f>SUMIFS('DANE SUROWE'!$O$5:$O$222,'DANE SUROWE'!$A$5:$A$222,$AC$5,'DANE SUROWE'!$C$5:$C$222,AC$6,'DANE SUROWE'!$L$5:$L$222,$A76)</f>
        <v>0</v>
      </c>
      <c r="AD76" s="36">
        <f>SUMIFS('DANE SUROWE'!$O$5:$O$222,'DANE SUROWE'!$A$5:$A$222,$AC$5,'DANE SUROWE'!$C$5:$C$222,AD$6,'DANE SUROWE'!$L$5:$L$222,$A76)</f>
        <v>0</v>
      </c>
      <c r="AE76" s="36">
        <f>SUMIFS('DANE SUROWE'!$O$5:$O$222,'DANE SUROWE'!$A$5:$A$222,$AE$5,'DANE SUROWE'!$C$5:$C$222,AE$6,'DANE SUROWE'!$L$5:$L$222,$A76)</f>
        <v>0</v>
      </c>
      <c r="AF76" s="36">
        <f>SUMIFS('DANE SUROWE'!$O$5:$O$222,'DANE SUROWE'!$A$5:$A$222,$AE$5,'DANE SUROWE'!$C$5:$C$222,AF$6,'DANE SUROWE'!$L$5:$L$222,$A76)</f>
        <v>0</v>
      </c>
      <c r="AG76" s="36">
        <f t="shared" si="4"/>
        <v>916</v>
      </c>
      <c r="AH76" s="36">
        <f t="shared" si="5"/>
        <v>2452</v>
      </c>
    </row>
    <row r="77" spans="1:34">
      <c r="A77" s="34" t="s">
        <v>268</v>
      </c>
      <c r="B77" s="36">
        <f>SUMIFS('DANE SUROWE'!$O$5:$O$222,'DANE SUROWE'!$A$5:$A$222,$B$5,'DANE SUROWE'!$C$5:$C$222,B$6,'DANE SUROWE'!$L$5:$L$222,$A77)</f>
        <v>0</v>
      </c>
      <c r="C77" s="36">
        <f>SUMIFS('DANE SUROWE'!$O$5:$O$222,'DANE SUROWE'!$A$5:$A$222,$B$5,'DANE SUROWE'!$C$5:$C$222,C$6,'DANE SUROWE'!$L$5:$L$222,$A77)</f>
        <v>0</v>
      </c>
      <c r="D77" s="36">
        <f>SUMIFS('DANE SUROWE'!$O$5:$O$222,'DANE SUROWE'!$A$5:$A$222,$B$5,'DANE SUROWE'!$C$5:$C$222,D$6,'DANE SUROWE'!$L$5:$L$222,$A77)</f>
        <v>0</v>
      </c>
      <c r="E77" s="36">
        <f>SUMIFS('DANE SUROWE'!$O$5:$O$222,'DANE SUROWE'!$A$5:$A$222,$E$5,'DANE SUROWE'!$C$5:$C$222,E$6,'DANE SUROWE'!$L$5:$L$222,$A77)</f>
        <v>0</v>
      </c>
      <c r="F77" s="36">
        <f>SUMIFS('DANE SUROWE'!$O$5:$O$222,'DANE SUROWE'!$A$5:$A$222,$E$5,'DANE SUROWE'!$C$5:$C$222,F$6,'DANE SUROWE'!$L$5:$L$222,$A77)</f>
        <v>134</v>
      </c>
      <c r="G77" s="36">
        <f>SUMIFS('DANE SUROWE'!$O$5:$O$222,'DANE SUROWE'!$A$5:$A$222,$G$5,'DANE SUROWE'!$C$5:$C$222,G$6,'DANE SUROWE'!$L$5:$L$222,$A77)</f>
        <v>0</v>
      </c>
      <c r="H77" s="36">
        <f>SUMIFS('DANE SUROWE'!$O$5:$O$222,'DANE SUROWE'!$A$5:$A$222,$G$5,'DANE SUROWE'!$C$5:$C$222,H$6,'DANE SUROWE'!$L$5:$L$222,$A77)</f>
        <v>0</v>
      </c>
      <c r="I77" s="36">
        <f>SUMIFS('DANE SUROWE'!$O$5:$O$222,'DANE SUROWE'!$A$5:$A$222,$G$5,'DANE SUROWE'!$C$5:$C$222,I$6,'DANE SUROWE'!$L$5:$L$222,$A77)</f>
        <v>0</v>
      </c>
      <c r="J77" s="36">
        <f>SUMIFS('DANE SUROWE'!$O$5:$O$222,'DANE SUROWE'!$A$5:$A$222,$J$5,'DANE SUROWE'!$C$5:$C$222,J$6,'DANE SUROWE'!$L$5:$L$222,$A77)</f>
        <v>57</v>
      </c>
      <c r="K77" s="36">
        <f>SUMIFS('DANE SUROWE'!$O$5:$O$222,'DANE SUROWE'!$A$5:$A$222,$J$5,'DANE SUROWE'!$C$5:$C$222,K$6,'DANE SUROWE'!$L$5:$L$222,$A77)</f>
        <v>0</v>
      </c>
      <c r="L77" s="36">
        <f>SUMIFS('DANE SUROWE'!$O$5:$O$222,'DANE SUROWE'!$A$5:$A$222,$L$5,'DANE SUROWE'!$C$5:$C$222,L$6,'DANE SUROWE'!$L$5:$L$222,$A77)</f>
        <v>0</v>
      </c>
      <c r="M77" s="36">
        <f>SUMIFS('DANE SUROWE'!$O$5:$O$222,'DANE SUROWE'!$A$5:$A$222,$L$5,'DANE SUROWE'!$C$5:$C$222,M$6,'DANE SUROWE'!$L$5:$L$222,$A77)</f>
        <v>0</v>
      </c>
      <c r="N77" s="36">
        <f>SUMIFS('DANE SUROWE'!$O$5:$O$222,'DANE SUROWE'!$A$5:$A$222,$N$5,'DANE SUROWE'!$C$5:$C$222,N$6,'DANE SUROWE'!$L$5:$L$222,$A77)</f>
        <v>0</v>
      </c>
      <c r="O77" s="36">
        <f>SUMIFS('DANE SUROWE'!$O$5:$O$222,'DANE SUROWE'!$A$5:$A$222,$N$5,'DANE SUROWE'!$C$5:$C$222,O$6,'DANE SUROWE'!$L$5:$L$222,$A77)</f>
        <v>0</v>
      </c>
      <c r="P77" s="36">
        <f>SUMIFS('DANE SUROWE'!$O$5:$O$222,'DANE SUROWE'!$A$5:$A$222,$N$5,'DANE SUROWE'!$C$5:$C$222,P$6,'DANE SUROWE'!$L$5:$L$222,$A77)</f>
        <v>0</v>
      </c>
      <c r="Q77" s="36">
        <f>SUMIFS('DANE SUROWE'!$O$5:$O$222,'DANE SUROWE'!$A$5:$A$222,$Q$5,'DANE SUROWE'!$C$5:$C$222,Q$6,'DANE SUROWE'!$L$5:$L$222,$A77)</f>
        <v>159</v>
      </c>
      <c r="R77" s="36">
        <f>SUMIFS('DANE SUROWE'!$O$5:$O$222,'DANE SUROWE'!$A$5:$A$222,$Q$5,'DANE SUROWE'!$C$5:$C$222,R$6,'DANE SUROWE'!$L$5:$L$222,$A77)</f>
        <v>0</v>
      </c>
      <c r="S77" s="36">
        <f>SUMIFS('DANE SUROWE'!$O$5:$O$222,'DANE SUROWE'!$A$5:$A$222,$Q$5,'DANE SUROWE'!$C$5:$C$222,S$6,'DANE SUROWE'!$L$5:$L$222,$A77)</f>
        <v>0</v>
      </c>
      <c r="T77" s="36">
        <f>SUMIFS('DANE SUROWE'!$O$5:$O$222,'DANE SUROWE'!$A$5:$A$222,$Q$5,'DANE SUROWE'!$C$5:$C$222,T$6,'DANE SUROWE'!$L$5:$L$222,$A77)</f>
        <v>0</v>
      </c>
      <c r="U77" s="36">
        <f>SUMIFS('DANE SUROWE'!$O$5:$O$222,'DANE SUROWE'!$A$5:$A$222,$Q$5,'DANE SUROWE'!$C$5:$C$222,U$6,'DANE SUROWE'!$L$5:$L$222,$A77)</f>
        <v>0</v>
      </c>
      <c r="V77" s="36">
        <f>SUMIFS('DANE SUROWE'!$O$5:$O$222,'DANE SUROWE'!$A$5:$A$222,$V$5,'DANE SUROWE'!$C$5:$C$222,V$6,'DANE SUROWE'!$L$5:$L$222,$A77)</f>
        <v>0</v>
      </c>
      <c r="W77" s="36">
        <f>SUMIFS('DANE SUROWE'!$O$5:$O$222,'DANE SUROWE'!$A$5:$A$222,$V$5,'DANE SUROWE'!$C$5:$C$222,W$6,'DANE SUROWE'!$L$5:$L$222,$A77)</f>
        <v>0</v>
      </c>
      <c r="X77" s="36">
        <f>SUMIFS('DANE SUROWE'!$O$5:$O$222,'DANE SUROWE'!$A$5:$A$222,$V$5,'DANE SUROWE'!$C$5:$C$222,X$6,'DANE SUROWE'!$L$5:$L$222,$A77)</f>
        <v>0</v>
      </c>
      <c r="Y77" s="36">
        <f>SUMIFS('DANE SUROWE'!$O$5:$O$222,'DANE SUROWE'!$A$5:$A$222,$V$5,'DANE SUROWE'!$C$5:$C$222,Y$6,'DANE SUROWE'!$L$5:$L$222,$A77)</f>
        <v>0</v>
      </c>
      <c r="Z77" s="36">
        <f>SUMIFS('DANE SUROWE'!$O$5:$O$222,'DANE SUROWE'!$A$5:$A$222,$V$5,'DANE SUROWE'!$C$5:$C$222,Z$6,'DANE SUROWE'!$L$5:$L$222,$A77)</f>
        <v>160</v>
      </c>
      <c r="AA77" s="36">
        <f>SUMIFS('DANE SUROWE'!$O$5:$O$222,'DANE SUROWE'!$A$5:$A$222,$AA$5,'DANE SUROWE'!$C$5:$C$222,AA$6,'DANE SUROWE'!$L$5:$L$222,$A77)</f>
        <v>0</v>
      </c>
      <c r="AB77" s="36">
        <f>SUMIFS('DANE SUROWE'!$O$5:$O$222,'DANE SUROWE'!$A$5:$A$222,$AA$5,'DANE SUROWE'!$C$5:$C$222,AB$6,'DANE SUROWE'!$L$5:$L$222,$A77)</f>
        <v>0</v>
      </c>
      <c r="AC77" s="36">
        <f>SUMIFS('DANE SUROWE'!$O$5:$O$222,'DANE SUROWE'!$A$5:$A$222,$AC$5,'DANE SUROWE'!$C$5:$C$222,AC$6,'DANE SUROWE'!$L$5:$L$222,$A77)</f>
        <v>0</v>
      </c>
      <c r="AD77" s="36">
        <f>SUMIFS('DANE SUROWE'!$O$5:$O$222,'DANE SUROWE'!$A$5:$A$222,$AC$5,'DANE SUROWE'!$C$5:$C$222,AD$6,'DANE SUROWE'!$L$5:$L$222,$A77)</f>
        <v>0</v>
      </c>
      <c r="AE77" s="36">
        <f>SUMIFS('DANE SUROWE'!$O$5:$O$222,'DANE SUROWE'!$A$5:$A$222,$AE$5,'DANE SUROWE'!$C$5:$C$222,AE$6,'DANE SUROWE'!$L$5:$L$222,$A77)</f>
        <v>0</v>
      </c>
      <c r="AF77" s="36">
        <f>SUMIFS('DANE SUROWE'!$O$5:$O$222,'DANE SUROWE'!$A$5:$A$222,$AE$5,'DANE SUROWE'!$C$5:$C$222,AF$6,'DANE SUROWE'!$L$5:$L$222,$A77)</f>
        <v>147</v>
      </c>
      <c r="AG77" s="36">
        <f t="shared" si="4"/>
        <v>657</v>
      </c>
      <c r="AH77" s="36">
        <f t="shared" si="5"/>
        <v>1536</v>
      </c>
    </row>
    <row r="78" spans="1:34">
      <c r="A78" s="34" t="s">
        <v>269</v>
      </c>
      <c r="B78" s="36">
        <f>SUMIFS('DANE SUROWE'!$O$5:$O$222,'DANE SUROWE'!$A$5:$A$222,$B$5,'DANE SUROWE'!$C$5:$C$222,B$6,'DANE SUROWE'!$L$5:$L$222,$A78)</f>
        <v>0</v>
      </c>
      <c r="C78" s="36">
        <f>SUMIFS('DANE SUROWE'!$O$5:$O$222,'DANE SUROWE'!$A$5:$A$222,$B$5,'DANE SUROWE'!$C$5:$C$222,C$6,'DANE SUROWE'!$L$5:$L$222,$A78)</f>
        <v>0</v>
      </c>
      <c r="D78" s="36">
        <f>SUMIFS('DANE SUROWE'!$O$5:$O$222,'DANE SUROWE'!$A$5:$A$222,$B$5,'DANE SUROWE'!$C$5:$C$222,D$6,'DANE SUROWE'!$L$5:$L$222,$A78)</f>
        <v>0</v>
      </c>
      <c r="E78" s="36">
        <f>SUMIFS('DANE SUROWE'!$O$5:$O$222,'DANE SUROWE'!$A$5:$A$222,$E$5,'DANE SUROWE'!$C$5:$C$222,E$6,'DANE SUROWE'!$L$5:$L$222,$A78)</f>
        <v>0</v>
      </c>
      <c r="F78" s="36">
        <f>SUMIFS('DANE SUROWE'!$O$5:$O$222,'DANE SUROWE'!$A$5:$A$222,$E$5,'DANE SUROWE'!$C$5:$C$222,F$6,'DANE SUROWE'!$L$5:$L$222,$A78)</f>
        <v>0</v>
      </c>
      <c r="G78" s="36">
        <f>SUMIFS('DANE SUROWE'!$O$5:$O$222,'DANE SUROWE'!$A$5:$A$222,$G$5,'DANE SUROWE'!$C$5:$C$222,G$6,'DANE SUROWE'!$L$5:$L$222,$A78)</f>
        <v>0</v>
      </c>
      <c r="H78" s="36">
        <f>SUMIFS('DANE SUROWE'!$O$5:$O$222,'DANE SUROWE'!$A$5:$A$222,$G$5,'DANE SUROWE'!$C$5:$C$222,H$6,'DANE SUROWE'!$L$5:$L$222,$A78)</f>
        <v>0</v>
      </c>
      <c r="I78" s="36">
        <f>SUMIFS('DANE SUROWE'!$O$5:$O$222,'DANE SUROWE'!$A$5:$A$222,$G$5,'DANE SUROWE'!$C$5:$C$222,I$6,'DANE SUROWE'!$L$5:$L$222,$A78)</f>
        <v>0</v>
      </c>
      <c r="J78" s="36">
        <f>SUMIFS('DANE SUROWE'!$O$5:$O$222,'DANE SUROWE'!$A$5:$A$222,$J$5,'DANE SUROWE'!$C$5:$C$222,J$6,'DANE SUROWE'!$L$5:$L$222,$A78)</f>
        <v>0</v>
      </c>
      <c r="K78" s="36">
        <f>SUMIFS('DANE SUROWE'!$O$5:$O$222,'DANE SUROWE'!$A$5:$A$222,$J$5,'DANE SUROWE'!$C$5:$C$222,K$6,'DANE SUROWE'!$L$5:$L$222,$A78)</f>
        <v>0</v>
      </c>
      <c r="L78" s="36">
        <f>SUMIFS('DANE SUROWE'!$O$5:$O$222,'DANE SUROWE'!$A$5:$A$222,$L$5,'DANE SUROWE'!$C$5:$C$222,L$6,'DANE SUROWE'!$L$5:$L$222,$A78)</f>
        <v>29</v>
      </c>
      <c r="M78" s="36">
        <f>SUMIFS('DANE SUROWE'!$O$5:$O$222,'DANE SUROWE'!$A$5:$A$222,$L$5,'DANE SUROWE'!$C$5:$C$222,M$6,'DANE SUROWE'!$L$5:$L$222,$A78)</f>
        <v>111</v>
      </c>
      <c r="N78" s="36">
        <f>SUMIFS('DANE SUROWE'!$O$5:$O$222,'DANE SUROWE'!$A$5:$A$222,$N$5,'DANE SUROWE'!$C$5:$C$222,N$6,'DANE SUROWE'!$L$5:$L$222,$A78)</f>
        <v>49</v>
      </c>
      <c r="O78" s="36">
        <f>SUMIFS('DANE SUROWE'!$O$5:$O$222,'DANE SUROWE'!$A$5:$A$222,$N$5,'DANE SUROWE'!$C$5:$C$222,O$6,'DANE SUROWE'!$L$5:$L$222,$A78)</f>
        <v>173</v>
      </c>
      <c r="P78" s="36">
        <f>SUMIFS('DANE SUROWE'!$O$5:$O$222,'DANE SUROWE'!$A$5:$A$222,$N$5,'DANE SUROWE'!$C$5:$C$222,P$6,'DANE SUROWE'!$L$5:$L$222,$A78)</f>
        <v>0</v>
      </c>
      <c r="Q78" s="36">
        <f>SUMIFS('DANE SUROWE'!$O$5:$O$222,'DANE SUROWE'!$A$5:$A$222,$Q$5,'DANE SUROWE'!$C$5:$C$222,Q$6,'DANE SUROWE'!$L$5:$L$222,$A78)</f>
        <v>0</v>
      </c>
      <c r="R78" s="36">
        <f>SUMIFS('DANE SUROWE'!$O$5:$O$222,'DANE SUROWE'!$A$5:$A$222,$Q$5,'DANE SUROWE'!$C$5:$C$222,R$6,'DANE SUROWE'!$L$5:$L$222,$A78)</f>
        <v>0</v>
      </c>
      <c r="S78" s="36">
        <f>SUMIFS('DANE SUROWE'!$O$5:$O$222,'DANE SUROWE'!$A$5:$A$222,$Q$5,'DANE SUROWE'!$C$5:$C$222,S$6,'DANE SUROWE'!$L$5:$L$222,$A78)</f>
        <v>0</v>
      </c>
      <c r="T78" s="36">
        <f>SUMIFS('DANE SUROWE'!$O$5:$O$222,'DANE SUROWE'!$A$5:$A$222,$Q$5,'DANE SUROWE'!$C$5:$C$222,T$6,'DANE SUROWE'!$L$5:$L$222,$A78)</f>
        <v>34</v>
      </c>
      <c r="U78" s="36">
        <f>SUMIFS('DANE SUROWE'!$O$5:$O$222,'DANE SUROWE'!$A$5:$A$222,$Q$5,'DANE SUROWE'!$C$5:$C$222,U$6,'DANE SUROWE'!$L$5:$L$222,$A78)</f>
        <v>207</v>
      </c>
      <c r="V78" s="36">
        <f>SUMIFS('DANE SUROWE'!$O$5:$O$222,'DANE SUROWE'!$A$5:$A$222,$V$5,'DANE SUROWE'!$C$5:$C$222,V$6,'DANE SUROWE'!$L$5:$L$222,$A78)</f>
        <v>0</v>
      </c>
      <c r="W78" s="36">
        <f>SUMIFS('DANE SUROWE'!$O$5:$O$222,'DANE SUROWE'!$A$5:$A$222,$V$5,'DANE SUROWE'!$C$5:$C$222,W$6,'DANE SUROWE'!$L$5:$L$222,$A78)</f>
        <v>0</v>
      </c>
      <c r="X78" s="36">
        <f>SUMIFS('DANE SUROWE'!$O$5:$O$222,'DANE SUROWE'!$A$5:$A$222,$V$5,'DANE SUROWE'!$C$5:$C$222,X$6,'DANE SUROWE'!$L$5:$L$222,$A78)</f>
        <v>0</v>
      </c>
      <c r="Y78" s="36">
        <f>SUMIFS('DANE SUROWE'!$O$5:$O$222,'DANE SUROWE'!$A$5:$A$222,$V$5,'DANE SUROWE'!$C$5:$C$222,Y$6,'DANE SUROWE'!$L$5:$L$222,$A78)</f>
        <v>0</v>
      </c>
      <c r="Z78" s="36">
        <f>SUMIFS('DANE SUROWE'!$O$5:$O$222,'DANE SUROWE'!$A$5:$A$222,$V$5,'DANE SUROWE'!$C$5:$C$222,Z$6,'DANE SUROWE'!$L$5:$L$222,$A78)</f>
        <v>0</v>
      </c>
      <c r="AA78" s="36">
        <f>SUMIFS('DANE SUROWE'!$O$5:$O$222,'DANE SUROWE'!$A$5:$A$222,$AA$5,'DANE SUROWE'!$C$5:$C$222,AA$6,'DANE SUROWE'!$L$5:$L$222,$A78)</f>
        <v>0</v>
      </c>
      <c r="AB78" s="36">
        <f>SUMIFS('DANE SUROWE'!$O$5:$O$222,'DANE SUROWE'!$A$5:$A$222,$AA$5,'DANE SUROWE'!$C$5:$C$222,AB$6,'DANE SUROWE'!$L$5:$L$222,$A78)</f>
        <v>0</v>
      </c>
      <c r="AC78" s="36">
        <f>SUMIFS('DANE SUROWE'!$O$5:$O$222,'DANE SUROWE'!$A$5:$A$222,$AC$5,'DANE SUROWE'!$C$5:$C$222,AC$6,'DANE SUROWE'!$L$5:$L$222,$A78)</f>
        <v>0</v>
      </c>
      <c r="AD78" s="36">
        <f>SUMIFS('DANE SUROWE'!$O$5:$O$222,'DANE SUROWE'!$A$5:$A$222,$AC$5,'DANE SUROWE'!$C$5:$C$222,AD$6,'DANE SUROWE'!$L$5:$L$222,$A78)</f>
        <v>0</v>
      </c>
      <c r="AE78" s="36">
        <f>SUMIFS('DANE SUROWE'!$O$5:$O$222,'DANE SUROWE'!$A$5:$A$222,$AE$5,'DANE SUROWE'!$C$5:$C$222,AE$6,'DANE SUROWE'!$L$5:$L$222,$A78)</f>
        <v>0</v>
      </c>
      <c r="AF78" s="36">
        <f>SUMIFS('DANE SUROWE'!$O$5:$O$222,'DANE SUROWE'!$A$5:$A$222,$AE$5,'DANE SUROWE'!$C$5:$C$222,AF$6,'DANE SUROWE'!$L$5:$L$222,$A78)</f>
        <v>0</v>
      </c>
      <c r="AG78" s="36">
        <f t="shared" si="4"/>
        <v>603</v>
      </c>
      <c r="AH78" s="36">
        <f t="shared" si="5"/>
        <v>879</v>
      </c>
    </row>
    <row r="79" spans="1:34">
      <c r="A79" s="34" t="s">
        <v>270</v>
      </c>
      <c r="B79" s="36">
        <f>SUMIFS('DANE SUROWE'!$O$5:$O$222,'DANE SUROWE'!$A$5:$A$222,$B$5,'DANE SUROWE'!$C$5:$C$222,B$6,'DANE SUROWE'!$L$5:$L$222,$A79)</f>
        <v>47</v>
      </c>
      <c r="C79" s="36">
        <f>SUMIFS('DANE SUROWE'!$O$5:$O$222,'DANE SUROWE'!$A$5:$A$222,$B$5,'DANE SUROWE'!$C$5:$C$222,C$6,'DANE SUROWE'!$L$5:$L$222,$A79)</f>
        <v>0</v>
      </c>
      <c r="D79" s="36">
        <f>SUMIFS('DANE SUROWE'!$O$5:$O$222,'DANE SUROWE'!$A$5:$A$222,$B$5,'DANE SUROWE'!$C$5:$C$222,D$6,'DANE SUROWE'!$L$5:$L$222,$A79)</f>
        <v>0</v>
      </c>
      <c r="E79" s="36">
        <f>SUMIFS('DANE SUROWE'!$O$5:$O$222,'DANE SUROWE'!$A$5:$A$222,$E$5,'DANE SUROWE'!$C$5:$C$222,E$6,'DANE SUROWE'!$L$5:$L$222,$A79)</f>
        <v>0</v>
      </c>
      <c r="F79" s="36">
        <f>SUMIFS('DANE SUROWE'!$O$5:$O$222,'DANE SUROWE'!$A$5:$A$222,$E$5,'DANE SUROWE'!$C$5:$C$222,F$6,'DANE SUROWE'!$L$5:$L$222,$A79)</f>
        <v>0</v>
      </c>
      <c r="G79" s="36">
        <f>SUMIFS('DANE SUROWE'!$O$5:$O$222,'DANE SUROWE'!$A$5:$A$222,$G$5,'DANE SUROWE'!$C$5:$C$222,G$6,'DANE SUROWE'!$L$5:$L$222,$A79)</f>
        <v>0</v>
      </c>
      <c r="H79" s="36">
        <f>SUMIFS('DANE SUROWE'!$O$5:$O$222,'DANE SUROWE'!$A$5:$A$222,$G$5,'DANE SUROWE'!$C$5:$C$222,H$6,'DANE SUROWE'!$L$5:$L$222,$A79)</f>
        <v>0</v>
      </c>
      <c r="I79" s="36">
        <f>SUMIFS('DANE SUROWE'!$O$5:$O$222,'DANE SUROWE'!$A$5:$A$222,$G$5,'DANE SUROWE'!$C$5:$C$222,I$6,'DANE SUROWE'!$L$5:$L$222,$A79)</f>
        <v>0</v>
      </c>
      <c r="J79" s="36">
        <f>SUMIFS('DANE SUROWE'!$O$5:$O$222,'DANE SUROWE'!$A$5:$A$222,$J$5,'DANE SUROWE'!$C$5:$C$222,J$6,'DANE SUROWE'!$L$5:$L$222,$A79)</f>
        <v>0</v>
      </c>
      <c r="K79" s="36">
        <f>SUMIFS('DANE SUROWE'!$O$5:$O$222,'DANE SUROWE'!$A$5:$A$222,$J$5,'DANE SUROWE'!$C$5:$C$222,K$6,'DANE SUROWE'!$L$5:$L$222,$A79)</f>
        <v>101</v>
      </c>
      <c r="L79" s="36">
        <f>SUMIFS('DANE SUROWE'!$O$5:$O$222,'DANE SUROWE'!$A$5:$A$222,$L$5,'DANE SUROWE'!$C$5:$C$222,L$6,'DANE SUROWE'!$L$5:$L$222,$A79)</f>
        <v>7</v>
      </c>
      <c r="M79" s="36">
        <f>SUMIFS('DANE SUROWE'!$O$5:$O$222,'DANE SUROWE'!$A$5:$A$222,$L$5,'DANE SUROWE'!$C$5:$C$222,M$6,'DANE SUROWE'!$L$5:$L$222,$A79)</f>
        <v>0</v>
      </c>
      <c r="N79" s="36">
        <f>SUMIFS('DANE SUROWE'!$O$5:$O$222,'DANE SUROWE'!$A$5:$A$222,$N$5,'DANE SUROWE'!$C$5:$C$222,N$6,'DANE SUROWE'!$L$5:$L$222,$A79)</f>
        <v>0</v>
      </c>
      <c r="O79" s="36">
        <f>SUMIFS('DANE SUROWE'!$O$5:$O$222,'DANE SUROWE'!$A$5:$A$222,$N$5,'DANE SUROWE'!$C$5:$C$222,O$6,'DANE SUROWE'!$L$5:$L$222,$A79)</f>
        <v>0</v>
      </c>
      <c r="P79" s="36">
        <f>SUMIFS('DANE SUROWE'!$O$5:$O$222,'DANE SUROWE'!$A$5:$A$222,$N$5,'DANE SUROWE'!$C$5:$C$222,P$6,'DANE SUROWE'!$L$5:$L$222,$A79)</f>
        <v>0</v>
      </c>
      <c r="Q79" s="36">
        <f>SUMIFS('DANE SUROWE'!$O$5:$O$222,'DANE SUROWE'!$A$5:$A$222,$Q$5,'DANE SUROWE'!$C$5:$C$222,Q$6,'DANE SUROWE'!$L$5:$L$222,$A79)</f>
        <v>0</v>
      </c>
      <c r="R79" s="36">
        <f>SUMIFS('DANE SUROWE'!$O$5:$O$222,'DANE SUROWE'!$A$5:$A$222,$Q$5,'DANE SUROWE'!$C$5:$C$222,R$6,'DANE SUROWE'!$L$5:$L$222,$A79)</f>
        <v>0</v>
      </c>
      <c r="S79" s="36">
        <f>SUMIFS('DANE SUROWE'!$O$5:$O$222,'DANE SUROWE'!$A$5:$A$222,$Q$5,'DANE SUROWE'!$C$5:$C$222,S$6,'DANE SUROWE'!$L$5:$L$222,$A79)</f>
        <v>0</v>
      </c>
      <c r="T79" s="36">
        <f>SUMIFS('DANE SUROWE'!$O$5:$O$222,'DANE SUROWE'!$A$5:$A$222,$Q$5,'DANE SUROWE'!$C$5:$C$222,T$6,'DANE SUROWE'!$L$5:$L$222,$A79)</f>
        <v>0</v>
      </c>
      <c r="U79" s="36">
        <f>SUMIFS('DANE SUROWE'!$O$5:$O$222,'DANE SUROWE'!$A$5:$A$222,$Q$5,'DANE SUROWE'!$C$5:$C$222,U$6,'DANE SUROWE'!$L$5:$L$222,$A79)</f>
        <v>0</v>
      </c>
      <c r="V79" s="36">
        <f>SUMIFS('DANE SUROWE'!$O$5:$O$222,'DANE SUROWE'!$A$5:$A$222,$V$5,'DANE SUROWE'!$C$5:$C$222,V$6,'DANE SUROWE'!$L$5:$L$222,$A79)</f>
        <v>0</v>
      </c>
      <c r="W79" s="36">
        <f>SUMIFS('DANE SUROWE'!$O$5:$O$222,'DANE SUROWE'!$A$5:$A$222,$V$5,'DANE SUROWE'!$C$5:$C$222,W$6,'DANE SUROWE'!$L$5:$L$222,$A79)</f>
        <v>0</v>
      </c>
      <c r="X79" s="36">
        <f>SUMIFS('DANE SUROWE'!$O$5:$O$222,'DANE SUROWE'!$A$5:$A$222,$V$5,'DANE SUROWE'!$C$5:$C$222,X$6,'DANE SUROWE'!$L$5:$L$222,$A79)</f>
        <v>0</v>
      </c>
      <c r="Y79" s="36">
        <f>SUMIFS('DANE SUROWE'!$O$5:$O$222,'DANE SUROWE'!$A$5:$A$222,$V$5,'DANE SUROWE'!$C$5:$C$222,Y$6,'DANE SUROWE'!$L$5:$L$222,$A79)</f>
        <v>0</v>
      </c>
      <c r="Z79" s="36">
        <f>SUMIFS('DANE SUROWE'!$O$5:$O$222,'DANE SUROWE'!$A$5:$A$222,$V$5,'DANE SUROWE'!$C$5:$C$222,Z$6,'DANE SUROWE'!$L$5:$L$222,$A79)</f>
        <v>0</v>
      </c>
      <c r="AA79" s="36">
        <f>SUMIFS('DANE SUROWE'!$O$5:$O$222,'DANE SUROWE'!$A$5:$A$222,$AA$5,'DANE SUROWE'!$C$5:$C$222,AA$6,'DANE SUROWE'!$L$5:$L$222,$A79)</f>
        <v>43</v>
      </c>
      <c r="AB79" s="36">
        <f>SUMIFS('DANE SUROWE'!$O$5:$O$222,'DANE SUROWE'!$A$5:$A$222,$AA$5,'DANE SUROWE'!$C$5:$C$222,AB$6,'DANE SUROWE'!$L$5:$L$222,$A79)</f>
        <v>0</v>
      </c>
      <c r="AC79" s="36">
        <f>SUMIFS('DANE SUROWE'!$O$5:$O$222,'DANE SUROWE'!$A$5:$A$222,$AC$5,'DANE SUROWE'!$C$5:$C$222,AC$6,'DANE SUROWE'!$L$5:$L$222,$A79)</f>
        <v>25</v>
      </c>
      <c r="AD79" s="36">
        <f>SUMIFS('DANE SUROWE'!$O$5:$O$222,'DANE SUROWE'!$A$5:$A$222,$AC$5,'DANE SUROWE'!$C$5:$C$222,AD$6,'DANE SUROWE'!$L$5:$L$222,$A79)</f>
        <v>0</v>
      </c>
      <c r="AE79" s="36">
        <f>SUMIFS('DANE SUROWE'!$O$5:$O$222,'DANE SUROWE'!$A$5:$A$222,$AE$5,'DANE SUROWE'!$C$5:$C$222,AE$6,'DANE SUROWE'!$L$5:$L$222,$A79)</f>
        <v>53</v>
      </c>
      <c r="AF79" s="36">
        <f>SUMIFS('DANE SUROWE'!$O$5:$O$222,'DANE SUROWE'!$A$5:$A$222,$AE$5,'DANE SUROWE'!$C$5:$C$222,AF$6,'DANE SUROWE'!$L$5:$L$222,$A79)</f>
        <v>0</v>
      </c>
      <c r="AG79" s="36">
        <f t="shared" si="4"/>
        <v>276</v>
      </c>
      <c r="AH79" s="36">
        <f t="shared" si="5"/>
        <v>276</v>
      </c>
    </row>
    <row r="80" spans="1:34">
      <c r="A80" s="34" t="s">
        <v>271</v>
      </c>
      <c r="B80" s="36">
        <f>SUMIFS('DANE SUROWE'!$O$5:$O$222,'DANE SUROWE'!$A$5:$A$222,$B$5,'DANE SUROWE'!$C$5:$C$222,B$6,'DANE SUROWE'!$L$5:$L$222,$A80)</f>
        <v>0</v>
      </c>
      <c r="C80" s="36">
        <f>SUMIFS('DANE SUROWE'!$O$5:$O$222,'DANE SUROWE'!$A$5:$A$222,$B$5,'DANE SUROWE'!$C$5:$C$222,C$6,'DANE SUROWE'!$L$5:$L$222,$A80)</f>
        <v>0</v>
      </c>
      <c r="D80" s="36">
        <f>SUMIFS('DANE SUROWE'!$O$5:$O$222,'DANE SUROWE'!$A$5:$A$222,$B$5,'DANE SUROWE'!$C$5:$C$222,D$6,'DANE SUROWE'!$L$5:$L$222,$A80)</f>
        <v>0</v>
      </c>
      <c r="E80" s="36">
        <f>SUMIFS('DANE SUROWE'!$O$5:$O$222,'DANE SUROWE'!$A$5:$A$222,$E$5,'DANE SUROWE'!$C$5:$C$222,E$6,'DANE SUROWE'!$L$5:$L$222,$A80)</f>
        <v>0</v>
      </c>
      <c r="F80" s="36">
        <f>SUMIFS('DANE SUROWE'!$O$5:$O$222,'DANE SUROWE'!$A$5:$A$222,$E$5,'DANE SUROWE'!$C$5:$C$222,F$6,'DANE SUROWE'!$L$5:$L$222,$A80)</f>
        <v>0</v>
      </c>
      <c r="G80" s="36">
        <f>SUMIFS('DANE SUROWE'!$O$5:$O$222,'DANE SUROWE'!$A$5:$A$222,$G$5,'DANE SUROWE'!$C$5:$C$222,G$6,'DANE SUROWE'!$L$5:$L$222,$A80)</f>
        <v>0</v>
      </c>
      <c r="H80" s="36">
        <f>SUMIFS('DANE SUROWE'!$O$5:$O$222,'DANE SUROWE'!$A$5:$A$222,$G$5,'DANE SUROWE'!$C$5:$C$222,H$6,'DANE SUROWE'!$L$5:$L$222,$A80)</f>
        <v>0</v>
      </c>
      <c r="I80" s="36">
        <f>SUMIFS('DANE SUROWE'!$O$5:$O$222,'DANE SUROWE'!$A$5:$A$222,$G$5,'DANE SUROWE'!$C$5:$C$222,I$6,'DANE SUROWE'!$L$5:$L$222,$A80)</f>
        <v>0</v>
      </c>
      <c r="J80" s="36">
        <f>SUMIFS('DANE SUROWE'!$O$5:$O$222,'DANE SUROWE'!$A$5:$A$222,$J$5,'DANE SUROWE'!$C$5:$C$222,J$6,'DANE SUROWE'!$L$5:$L$222,$A80)</f>
        <v>0</v>
      </c>
      <c r="K80" s="36">
        <f>SUMIFS('DANE SUROWE'!$O$5:$O$222,'DANE SUROWE'!$A$5:$A$222,$J$5,'DANE SUROWE'!$C$5:$C$222,K$6,'DANE SUROWE'!$L$5:$L$222,$A80)</f>
        <v>0</v>
      </c>
      <c r="L80" s="36">
        <f>SUMIFS('DANE SUROWE'!$O$5:$O$222,'DANE SUROWE'!$A$5:$A$222,$L$5,'DANE SUROWE'!$C$5:$C$222,L$6,'DANE SUROWE'!$L$5:$L$222,$A80)</f>
        <v>0</v>
      </c>
      <c r="M80" s="36">
        <f>SUMIFS('DANE SUROWE'!$O$5:$O$222,'DANE SUROWE'!$A$5:$A$222,$L$5,'DANE SUROWE'!$C$5:$C$222,M$6,'DANE SUROWE'!$L$5:$L$222,$A80)</f>
        <v>0</v>
      </c>
      <c r="N80" s="36">
        <f>SUMIFS('DANE SUROWE'!$O$5:$O$222,'DANE SUROWE'!$A$5:$A$222,$N$5,'DANE SUROWE'!$C$5:$C$222,N$6,'DANE SUROWE'!$L$5:$L$222,$A80)</f>
        <v>0</v>
      </c>
      <c r="O80" s="36">
        <f>SUMIFS('DANE SUROWE'!$O$5:$O$222,'DANE SUROWE'!$A$5:$A$222,$N$5,'DANE SUROWE'!$C$5:$C$222,O$6,'DANE SUROWE'!$L$5:$L$222,$A80)</f>
        <v>0</v>
      </c>
      <c r="P80" s="36">
        <f>SUMIFS('DANE SUROWE'!$O$5:$O$222,'DANE SUROWE'!$A$5:$A$222,$N$5,'DANE SUROWE'!$C$5:$C$222,P$6,'DANE SUROWE'!$L$5:$L$222,$A80)</f>
        <v>0</v>
      </c>
      <c r="Q80" s="36">
        <f>SUMIFS('DANE SUROWE'!$O$5:$O$222,'DANE SUROWE'!$A$5:$A$222,$Q$5,'DANE SUROWE'!$C$5:$C$222,Q$6,'DANE SUROWE'!$L$5:$L$222,$A80)</f>
        <v>0</v>
      </c>
      <c r="R80" s="36">
        <f>SUMIFS('DANE SUROWE'!$O$5:$O$222,'DANE SUROWE'!$A$5:$A$222,$Q$5,'DANE SUROWE'!$C$5:$C$222,R$6,'DANE SUROWE'!$L$5:$L$222,$A80)</f>
        <v>0</v>
      </c>
      <c r="S80" s="36">
        <f>SUMIFS('DANE SUROWE'!$O$5:$O$222,'DANE SUROWE'!$A$5:$A$222,$Q$5,'DANE SUROWE'!$C$5:$C$222,S$6,'DANE SUROWE'!$L$5:$L$222,$A80)</f>
        <v>0</v>
      </c>
      <c r="T80" s="36">
        <f>SUMIFS('DANE SUROWE'!$O$5:$O$222,'DANE SUROWE'!$A$5:$A$222,$Q$5,'DANE SUROWE'!$C$5:$C$222,T$6,'DANE SUROWE'!$L$5:$L$222,$A80)</f>
        <v>0</v>
      </c>
      <c r="U80" s="36">
        <f>SUMIFS('DANE SUROWE'!$O$5:$O$222,'DANE SUROWE'!$A$5:$A$222,$Q$5,'DANE SUROWE'!$C$5:$C$222,U$6,'DANE SUROWE'!$L$5:$L$222,$A80)</f>
        <v>0</v>
      </c>
      <c r="V80" s="36">
        <f>SUMIFS('DANE SUROWE'!$O$5:$O$222,'DANE SUROWE'!$A$5:$A$222,$V$5,'DANE SUROWE'!$C$5:$C$222,V$6,'DANE SUROWE'!$L$5:$L$222,$A80)</f>
        <v>0</v>
      </c>
      <c r="W80" s="36">
        <f>SUMIFS('DANE SUROWE'!$O$5:$O$222,'DANE SUROWE'!$A$5:$A$222,$V$5,'DANE SUROWE'!$C$5:$C$222,W$6,'DANE SUROWE'!$L$5:$L$222,$A80)</f>
        <v>0</v>
      </c>
      <c r="X80" s="36">
        <f>SUMIFS('DANE SUROWE'!$O$5:$O$222,'DANE SUROWE'!$A$5:$A$222,$V$5,'DANE SUROWE'!$C$5:$C$222,X$6,'DANE SUROWE'!$L$5:$L$222,$A80)</f>
        <v>0</v>
      </c>
      <c r="Y80" s="36">
        <f>SUMIFS('DANE SUROWE'!$O$5:$O$222,'DANE SUROWE'!$A$5:$A$222,$V$5,'DANE SUROWE'!$C$5:$C$222,Y$6,'DANE SUROWE'!$L$5:$L$222,$A80)</f>
        <v>0</v>
      </c>
      <c r="Z80" s="36">
        <f>SUMIFS('DANE SUROWE'!$O$5:$O$222,'DANE SUROWE'!$A$5:$A$222,$V$5,'DANE SUROWE'!$C$5:$C$222,Z$6,'DANE SUROWE'!$L$5:$L$222,$A80)</f>
        <v>0</v>
      </c>
      <c r="AA80" s="36">
        <f>SUMIFS('DANE SUROWE'!$O$5:$O$222,'DANE SUROWE'!$A$5:$A$222,$AA$5,'DANE SUROWE'!$C$5:$C$222,AA$6,'DANE SUROWE'!$L$5:$L$222,$A80)</f>
        <v>0</v>
      </c>
      <c r="AB80" s="36">
        <f>SUMIFS('DANE SUROWE'!$O$5:$O$222,'DANE SUROWE'!$A$5:$A$222,$AA$5,'DANE SUROWE'!$C$5:$C$222,AB$6,'DANE SUROWE'!$L$5:$L$222,$A80)</f>
        <v>0</v>
      </c>
      <c r="AC80" s="36">
        <f>SUMIFS('DANE SUROWE'!$O$5:$O$222,'DANE SUROWE'!$A$5:$A$222,$AC$5,'DANE SUROWE'!$C$5:$C$222,AC$6,'DANE SUROWE'!$L$5:$L$222,$A80)</f>
        <v>0</v>
      </c>
      <c r="AD80" s="36">
        <f>SUMIFS('DANE SUROWE'!$O$5:$O$222,'DANE SUROWE'!$A$5:$A$222,$AC$5,'DANE SUROWE'!$C$5:$C$222,AD$6,'DANE SUROWE'!$L$5:$L$222,$A80)</f>
        <v>0</v>
      </c>
      <c r="AE80" s="36">
        <f>SUMIFS('DANE SUROWE'!$O$5:$O$222,'DANE SUROWE'!$A$5:$A$222,$AE$5,'DANE SUROWE'!$C$5:$C$222,AE$6,'DANE SUROWE'!$L$5:$L$222,$A80)</f>
        <v>0</v>
      </c>
      <c r="AF80" s="36">
        <f>SUMIFS('DANE SUROWE'!$O$5:$O$222,'DANE SUROWE'!$A$5:$A$222,$AE$5,'DANE SUROWE'!$C$5:$C$222,AF$6,'DANE SUROWE'!$L$5:$L$222,$A80)</f>
        <v>0</v>
      </c>
      <c r="AG80" s="36">
        <f t="shared" si="4"/>
        <v>0</v>
      </c>
      <c r="AH80" s="36">
        <f t="shared" si="5"/>
        <v>0</v>
      </c>
    </row>
    <row r="81" spans="1:34">
      <c r="A81" s="34" t="s">
        <v>272</v>
      </c>
      <c r="B81" s="36">
        <f>SUMIFS('DANE SUROWE'!$O$5:$O$222,'DANE SUROWE'!$A$5:$A$222,$B$5,'DANE SUROWE'!$C$5:$C$222,B$6,'DANE SUROWE'!$L$5:$L$222,$A81)</f>
        <v>0</v>
      </c>
      <c r="C81" s="36">
        <f>SUMIFS('DANE SUROWE'!$O$5:$O$222,'DANE SUROWE'!$A$5:$A$222,$B$5,'DANE SUROWE'!$C$5:$C$222,C$6,'DANE SUROWE'!$L$5:$L$222,$A81)</f>
        <v>0</v>
      </c>
      <c r="D81" s="36">
        <f>SUMIFS('DANE SUROWE'!$O$5:$O$222,'DANE SUROWE'!$A$5:$A$222,$B$5,'DANE SUROWE'!$C$5:$C$222,D$6,'DANE SUROWE'!$L$5:$L$222,$A81)</f>
        <v>0</v>
      </c>
      <c r="E81" s="36">
        <f>SUMIFS('DANE SUROWE'!$O$5:$O$222,'DANE SUROWE'!$A$5:$A$222,$E$5,'DANE SUROWE'!$C$5:$C$222,E$6,'DANE SUROWE'!$L$5:$L$222,$A81)</f>
        <v>0</v>
      </c>
      <c r="F81" s="36">
        <f>SUMIFS('DANE SUROWE'!$O$5:$O$222,'DANE SUROWE'!$A$5:$A$222,$E$5,'DANE SUROWE'!$C$5:$C$222,F$6,'DANE SUROWE'!$L$5:$L$222,$A81)</f>
        <v>0</v>
      </c>
      <c r="G81" s="36">
        <f>SUMIFS('DANE SUROWE'!$O$5:$O$222,'DANE SUROWE'!$A$5:$A$222,$G$5,'DANE SUROWE'!$C$5:$C$222,G$6,'DANE SUROWE'!$L$5:$L$222,$A81)</f>
        <v>0</v>
      </c>
      <c r="H81" s="36">
        <f>SUMIFS('DANE SUROWE'!$O$5:$O$222,'DANE SUROWE'!$A$5:$A$222,$G$5,'DANE SUROWE'!$C$5:$C$222,H$6,'DANE SUROWE'!$L$5:$L$222,$A81)</f>
        <v>0</v>
      </c>
      <c r="I81" s="36">
        <f>SUMIFS('DANE SUROWE'!$O$5:$O$222,'DANE SUROWE'!$A$5:$A$222,$G$5,'DANE SUROWE'!$C$5:$C$222,I$6,'DANE SUROWE'!$L$5:$L$222,$A81)</f>
        <v>0</v>
      </c>
      <c r="J81" s="36">
        <f>SUMIFS('DANE SUROWE'!$O$5:$O$222,'DANE SUROWE'!$A$5:$A$222,$J$5,'DANE SUROWE'!$C$5:$C$222,J$6,'DANE SUROWE'!$L$5:$L$222,$A81)</f>
        <v>0</v>
      </c>
      <c r="K81" s="36">
        <f>SUMIFS('DANE SUROWE'!$O$5:$O$222,'DANE SUROWE'!$A$5:$A$222,$J$5,'DANE SUROWE'!$C$5:$C$222,K$6,'DANE SUROWE'!$L$5:$L$222,$A81)</f>
        <v>0</v>
      </c>
      <c r="L81" s="36">
        <f>SUMIFS('DANE SUROWE'!$O$5:$O$222,'DANE SUROWE'!$A$5:$A$222,$L$5,'DANE SUROWE'!$C$5:$C$222,L$6,'DANE SUROWE'!$L$5:$L$222,$A81)</f>
        <v>0</v>
      </c>
      <c r="M81" s="36">
        <f>SUMIFS('DANE SUROWE'!$O$5:$O$222,'DANE SUROWE'!$A$5:$A$222,$L$5,'DANE SUROWE'!$C$5:$C$222,M$6,'DANE SUROWE'!$L$5:$L$222,$A81)</f>
        <v>0</v>
      </c>
      <c r="N81" s="36">
        <f>SUMIFS('DANE SUROWE'!$O$5:$O$222,'DANE SUROWE'!$A$5:$A$222,$N$5,'DANE SUROWE'!$C$5:$C$222,N$6,'DANE SUROWE'!$L$5:$L$222,$A81)</f>
        <v>0</v>
      </c>
      <c r="O81" s="36">
        <f>SUMIFS('DANE SUROWE'!$O$5:$O$222,'DANE SUROWE'!$A$5:$A$222,$N$5,'DANE SUROWE'!$C$5:$C$222,O$6,'DANE SUROWE'!$L$5:$L$222,$A81)</f>
        <v>0</v>
      </c>
      <c r="P81" s="36">
        <f>SUMIFS('DANE SUROWE'!$O$5:$O$222,'DANE SUROWE'!$A$5:$A$222,$N$5,'DANE SUROWE'!$C$5:$C$222,P$6,'DANE SUROWE'!$L$5:$L$222,$A81)</f>
        <v>0</v>
      </c>
      <c r="Q81" s="36">
        <f>SUMIFS('DANE SUROWE'!$O$5:$O$222,'DANE SUROWE'!$A$5:$A$222,$Q$5,'DANE SUROWE'!$C$5:$C$222,Q$6,'DANE SUROWE'!$L$5:$L$222,$A81)</f>
        <v>0</v>
      </c>
      <c r="R81" s="36">
        <f>SUMIFS('DANE SUROWE'!$O$5:$O$222,'DANE SUROWE'!$A$5:$A$222,$Q$5,'DANE SUROWE'!$C$5:$C$222,R$6,'DANE SUROWE'!$L$5:$L$222,$A81)</f>
        <v>0</v>
      </c>
      <c r="S81" s="36">
        <f>SUMIFS('DANE SUROWE'!$O$5:$O$222,'DANE SUROWE'!$A$5:$A$222,$Q$5,'DANE SUROWE'!$C$5:$C$222,S$6,'DANE SUROWE'!$L$5:$L$222,$A81)</f>
        <v>0</v>
      </c>
      <c r="T81" s="36">
        <f>SUMIFS('DANE SUROWE'!$O$5:$O$222,'DANE SUROWE'!$A$5:$A$222,$Q$5,'DANE SUROWE'!$C$5:$C$222,T$6,'DANE SUROWE'!$L$5:$L$222,$A81)</f>
        <v>0</v>
      </c>
      <c r="U81" s="36">
        <f>SUMIFS('DANE SUROWE'!$O$5:$O$222,'DANE SUROWE'!$A$5:$A$222,$Q$5,'DANE SUROWE'!$C$5:$C$222,U$6,'DANE SUROWE'!$L$5:$L$222,$A81)</f>
        <v>0</v>
      </c>
      <c r="V81" s="36">
        <f>SUMIFS('DANE SUROWE'!$O$5:$O$222,'DANE SUROWE'!$A$5:$A$222,$V$5,'DANE SUROWE'!$C$5:$C$222,V$6,'DANE SUROWE'!$L$5:$L$222,$A81)</f>
        <v>0</v>
      </c>
      <c r="W81" s="36">
        <f>SUMIFS('DANE SUROWE'!$O$5:$O$222,'DANE SUROWE'!$A$5:$A$222,$V$5,'DANE SUROWE'!$C$5:$C$222,W$6,'DANE SUROWE'!$L$5:$L$222,$A81)</f>
        <v>0</v>
      </c>
      <c r="X81" s="36">
        <f>SUMIFS('DANE SUROWE'!$O$5:$O$222,'DANE SUROWE'!$A$5:$A$222,$V$5,'DANE SUROWE'!$C$5:$C$222,X$6,'DANE SUROWE'!$L$5:$L$222,$A81)</f>
        <v>0</v>
      </c>
      <c r="Y81" s="36">
        <f>SUMIFS('DANE SUROWE'!$O$5:$O$222,'DANE SUROWE'!$A$5:$A$222,$V$5,'DANE SUROWE'!$C$5:$C$222,Y$6,'DANE SUROWE'!$L$5:$L$222,$A81)</f>
        <v>0</v>
      </c>
      <c r="Z81" s="36">
        <f>SUMIFS('DANE SUROWE'!$O$5:$O$222,'DANE SUROWE'!$A$5:$A$222,$V$5,'DANE SUROWE'!$C$5:$C$222,Z$6,'DANE SUROWE'!$L$5:$L$222,$A81)</f>
        <v>0</v>
      </c>
      <c r="AA81" s="36">
        <f>SUMIFS('DANE SUROWE'!$O$5:$O$222,'DANE SUROWE'!$A$5:$A$222,$AA$5,'DANE SUROWE'!$C$5:$C$222,AA$6,'DANE SUROWE'!$L$5:$L$222,$A81)</f>
        <v>0</v>
      </c>
      <c r="AB81" s="36">
        <f>SUMIFS('DANE SUROWE'!$O$5:$O$222,'DANE SUROWE'!$A$5:$A$222,$AA$5,'DANE SUROWE'!$C$5:$C$222,AB$6,'DANE SUROWE'!$L$5:$L$222,$A81)</f>
        <v>0</v>
      </c>
      <c r="AC81" s="36">
        <f>SUMIFS('DANE SUROWE'!$O$5:$O$222,'DANE SUROWE'!$A$5:$A$222,$AC$5,'DANE SUROWE'!$C$5:$C$222,AC$6,'DANE SUROWE'!$L$5:$L$222,$A81)</f>
        <v>0</v>
      </c>
      <c r="AD81" s="36">
        <f>SUMIFS('DANE SUROWE'!$O$5:$O$222,'DANE SUROWE'!$A$5:$A$222,$AC$5,'DANE SUROWE'!$C$5:$C$222,AD$6,'DANE SUROWE'!$L$5:$L$222,$A81)</f>
        <v>0</v>
      </c>
      <c r="AE81" s="36">
        <f>SUMIFS('DANE SUROWE'!$O$5:$O$222,'DANE SUROWE'!$A$5:$A$222,$AE$5,'DANE SUROWE'!$C$5:$C$222,AE$6,'DANE SUROWE'!$L$5:$L$222,$A81)</f>
        <v>0</v>
      </c>
      <c r="AF81" s="36">
        <f>SUMIFS('DANE SUROWE'!$O$5:$O$222,'DANE SUROWE'!$A$5:$A$222,$AE$5,'DANE SUROWE'!$C$5:$C$222,AF$6,'DANE SUROWE'!$L$5:$L$222,$A81)</f>
        <v>0</v>
      </c>
      <c r="AG81" s="36">
        <f t="shared" si="4"/>
        <v>0</v>
      </c>
      <c r="AH81" s="36">
        <f t="shared" si="5"/>
        <v>0</v>
      </c>
    </row>
    <row r="82" spans="1:34">
      <c r="A82" s="34" t="s">
        <v>273</v>
      </c>
      <c r="B82" s="36">
        <f>SUMIFS('DANE SUROWE'!$O$5:$O$222,'DANE SUROWE'!$A$5:$A$222,$B$5,'DANE SUROWE'!$C$5:$C$222,B$6,'DANE SUROWE'!$L$5:$L$222,$A82)</f>
        <v>0</v>
      </c>
      <c r="C82" s="36">
        <f>SUMIFS('DANE SUROWE'!$O$5:$O$222,'DANE SUROWE'!$A$5:$A$222,$B$5,'DANE SUROWE'!$C$5:$C$222,C$6,'DANE SUROWE'!$L$5:$L$222,$A82)</f>
        <v>0</v>
      </c>
      <c r="D82" s="36">
        <f>SUMIFS('DANE SUROWE'!$O$5:$O$222,'DANE SUROWE'!$A$5:$A$222,$B$5,'DANE SUROWE'!$C$5:$C$222,D$6,'DANE SUROWE'!$L$5:$L$222,$A82)</f>
        <v>0</v>
      </c>
      <c r="E82" s="36">
        <f>SUMIFS('DANE SUROWE'!$O$5:$O$222,'DANE SUROWE'!$A$5:$A$222,$E$5,'DANE SUROWE'!$C$5:$C$222,E$6,'DANE SUROWE'!$L$5:$L$222,$A82)</f>
        <v>0</v>
      </c>
      <c r="F82" s="36">
        <f>SUMIFS('DANE SUROWE'!$O$5:$O$222,'DANE SUROWE'!$A$5:$A$222,$E$5,'DANE SUROWE'!$C$5:$C$222,F$6,'DANE SUROWE'!$L$5:$L$222,$A82)</f>
        <v>0</v>
      </c>
      <c r="G82" s="36">
        <f>SUMIFS('DANE SUROWE'!$O$5:$O$222,'DANE SUROWE'!$A$5:$A$222,$G$5,'DANE SUROWE'!$C$5:$C$222,G$6,'DANE SUROWE'!$L$5:$L$222,$A82)</f>
        <v>0</v>
      </c>
      <c r="H82" s="36">
        <f>SUMIFS('DANE SUROWE'!$O$5:$O$222,'DANE SUROWE'!$A$5:$A$222,$G$5,'DANE SUROWE'!$C$5:$C$222,H$6,'DANE SUROWE'!$L$5:$L$222,$A82)</f>
        <v>0</v>
      </c>
      <c r="I82" s="36">
        <f>SUMIFS('DANE SUROWE'!$O$5:$O$222,'DANE SUROWE'!$A$5:$A$222,$G$5,'DANE SUROWE'!$C$5:$C$222,I$6,'DANE SUROWE'!$L$5:$L$222,$A82)</f>
        <v>0</v>
      </c>
      <c r="J82" s="36">
        <f>SUMIFS('DANE SUROWE'!$O$5:$O$222,'DANE SUROWE'!$A$5:$A$222,$J$5,'DANE SUROWE'!$C$5:$C$222,J$6,'DANE SUROWE'!$L$5:$L$222,$A82)</f>
        <v>0</v>
      </c>
      <c r="K82" s="36">
        <f>SUMIFS('DANE SUROWE'!$O$5:$O$222,'DANE SUROWE'!$A$5:$A$222,$J$5,'DANE SUROWE'!$C$5:$C$222,K$6,'DANE SUROWE'!$L$5:$L$222,$A82)</f>
        <v>0</v>
      </c>
      <c r="L82" s="36">
        <f>SUMIFS('DANE SUROWE'!$O$5:$O$222,'DANE SUROWE'!$A$5:$A$222,$L$5,'DANE SUROWE'!$C$5:$C$222,L$6,'DANE SUROWE'!$L$5:$L$222,$A82)</f>
        <v>0</v>
      </c>
      <c r="M82" s="36">
        <f>SUMIFS('DANE SUROWE'!$O$5:$O$222,'DANE SUROWE'!$A$5:$A$222,$L$5,'DANE SUROWE'!$C$5:$C$222,M$6,'DANE SUROWE'!$L$5:$L$222,$A82)</f>
        <v>0</v>
      </c>
      <c r="N82" s="36">
        <f>SUMIFS('DANE SUROWE'!$O$5:$O$222,'DANE SUROWE'!$A$5:$A$222,$N$5,'DANE SUROWE'!$C$5:$C$222,N$6,'DANE SUROWE'!$L$5:$L$222,$A82)</f>
        <v>0</v>
      </c>
      <c r="O82" s="36">
        <f>SUMIFS('DANE SUROWE'!$O$5:$O$222,'DANE SUROWE'!$A$5:$A$222,$N$5,'DANE SUROWE'!$C$5:$C$222,O$6,'DANE SUROWE'!$L$5:$L$222,$A82)</f>
        <v>0</v>
      </c>
      <c r="P82" s="36">
        <f>SUMIFS('DANE SUROWE'!$O$5:$O$222,'DANE SUROWE'!$A$5:$A$222,$N$5,'DANE SUROWE'!$C$5:$C$222,P$6,'DANE SUROWE'!$L$5:$L$222,$A82)</f>
        <v>0</v>
      </c>
      <c r="Q82" s="36">
        <f>SUMIFS('DANE SUROWE'!$O$5:$O$222,'DANE SUROWE'!$A$5:$A$222,$Q$5,'DANE SUROWE'!$C$5:$C$222,Q$6,'DANE SUROWE'!$L$5:$L$222,$A82)</f>
        <v>0</v>
      </c>
      <c r="R82" s="36">
        <f>SUMIFS('DANE SUROWE'!$O$5:$O$222,'DANE SUROWE'!$A$5:$A$222,$Q$5,'DANE SUROWE'!$C$5:$C$222,R$6,'DANE SUROWE'!$L$5:$L$222,$A82)</f>
        <v>0</v>
      </c>
      <c r="S82" s="36">
        <f>SUMIFS('DANE SUROWE'!$O$5:$O$222,'DANE SUROWE'!$A$5:$A$222,$Q$5,'DANE SUROWE'!$C$5:$C$222,S$6,'DANE SUROWE'!$L$5:$L$222,$A82)</f>
        <v>0</v>
      </c>
      <c r="T82" s="36">
        <f>SUMIFS('DANE SUROWE'!$O$5:$O$222,'DANE SUROWE'!$A$5:$A$222,$Q$5,'DANE SUROWE'!$C$5:$C$222,T$6,'DANE SUROWE'!$L$5:$L$222,$A82)</f>
        <v>0</v>
      </c>
      <c r="U82" s="36">
        <f>SUMIFS('DANE SUROWE'!$O$5:$O$222,'DANE SUROWE'!$A$5:$A$222,$Q$5,'DANE SUROWE'!$C$5:$C$222,U$6,'DANE SUROWE'!$L$5:$L$222,$A82)</f>
        <v>0</v>
      </c>
      <c r="V82" s="36">
        <f>SUMIFS('DANE SUROWE'!$O$5:$O$222,'DANE SUROWE'!$A$5:$A$222,$V$5,'DANE SUROWE'!$C$5:$C$222,V$6,'DANE SUROWE'!$L$5:$L$222,$A82)</f>
        <v>0</v>
      </c>
      <c r="W82" s="36">
        <f>SUMIFS('DANE SUROWE'!$O$5:$O$222,'DANE SUROWE'!$A$5:$A$222,$V$5,'DANE SUROWE'!$C$5:$C$222,W$6,'DANE SUROWE'!$L$5:$L$222,$A82)</f>
        <v>0</v>
      </c>
      <c r="X82" s="36">
        <f>SUMIFS('DANE SUROWE'!$O$5:$O$222,'DANE SUROWE'!$A$5:$A$222,$V$5,'DANE SUROWE'!$C$5:$C$222,X$6,'DANE SUROWE'!$L$5:$L$222,$A82)</f>
        <v>0</v>
      </c>
      <c r="Y82" s="36">
        <f>SUMIFS('DANE SUROWE'!$O$5:$O$222,'DANE SUROWE'!$A$5:$A$222,$V$5,'DANE SUROWE'!$C$5:$C$222,Y$6,'DANE SUROWE'!$L$5:$L$222,$A82)</f>
        <v>0</v>
      </c>
      <c r="Z82" s="36">
        <f>SUMIFS('DANE SUROWE'!$O$5:$O$222,'DANE SUROWE'!$A$5:$A$222,$V$5,'DANE SUROWE'!$C$5:$C$222,Z$6,'DANE SUROWE'!$L$5:$L$222,$A82)</f>
        <v>0</v>
      </c>
      <c r="AA82" s="36">
        <f>SUMIFS('DANE SUROWE'!$O$5:$O$222,'DANE SUROWE'!$A$5:$A$222,$AA$5,'DANE SUROWE'!$C$5:$C$222,AA$6,'DANE SUROWE'!$L$5:$L$222,$A82)</f>
        <v>0</v>
      </c>
      <c r="AB82" s="36">
        <f>SUMIFS('DANE SUROWE'!$O$5:$O$222,'DANE SUROWE'!$A$5:$A$222,$AA$5,'DANE SUROWE'!$C$5:$C$222,AB$6,'DANE SUROWE'!$L$5:$L$222,$A82)</f>
        <v>0</v>
      </c>
      <c r="AC82" s="36">
        <f>SUMIFS('DANE SUROWE'!$O$5:$O$222,'DANE SUROWE'!$A$5:$A$222,$AC$5,'DANE SUROWE'!$C$5:$C$222,AC$6,'DANE SUROWE'!$L$5:$L$222,$A82)</f>
        <v>0</v>
      </c>
      <c r="AD82" s="36">
        <f>SUMIFS('DANE SUROWE'!$O$5:$O$222,'DANE SUROWE'!$A$5:$A$222,$AC$5,'DANE SUROWE'!$C$5:$C$222,AD$6,'DANE SUROWE'!$L$5:$L$222,$A82)</f>
        <v>0</v>
      </c>
      <c r="AE82" s="36">
        <f>SUMIFS('DANE SUROWE'!$O$5:$O$222,'DANE SUROWE'!$A$5:$A$222,$AE$5,'DANE SUROWE'!$C$5:$C$222,AE$6,'DANE SUROWE'!$L$5:$L$222,$A82)</f>
        <v>0</v>
      </c>
      <c r="AF82" s="36">
        <f>SUMIFS('DANE SUROWE'!$O$5:$O$222,'DANE SUROWE'!$A$5:$A$222,$AE$5,'DANE SUROWE'!$C$5:$C$222,AF$6,'DANE SUROWE'!$L$5:$L$222,$A82)</f>
        <v>0</v>
      </c>
      <c r="AG82" s="36">
        <f t="shared" si="4"/>
        <v>0</v>
      </c>
      <c r="AH82" s="36">
        <f t="shared" si="5"/>
        <v>0</v>
      </c>
    </row>
    <row r="83" spans="1:34">
      <c r="A83" s="34" t="s">
        <v>274</v>
      </c>
      <c r="B83" s="36">
        <f>SUMIFS('DANE SUROWE'!$O$5:$O$222,'DANE SUROWE'!$A$5:$A$222,$B$5,'DANE SUROWE'!$C$5:$C$222,B$6,'DANE SUROWE'!$L$5:$L$222,$A83)</f>
        <v>0</v>
      </c>
      <c r="C83" s="36">
        <f>SUMIFS('DANE SUROWE'!$O$5:$O$222,'DANE SUROWE'!$A$5:$A$222,$B$5,'DANE SUROWE'!$C$5:$C$222,C$6,'DANE SUROWE'!$L$5:$L$222,$A83)</f>
        <v>0</v>
      </c>
      <c r="D83" s="36">
        <f>SUMIFS('DANE SUROWE'!$O$5:$O$222,'DANE SUROWE'!$A$5:$A$222,$B$5,'DANE SUROWE'!$C$5:$C$222,D$6,'DANE SUROWE'!$L$5:$L$222,$A83)</f>
        <v>0</v>
      </c>
      <c r="E83" s="36">
        <f>SUMIFS('DANE SUROWE'!$O$5:$O$222,'DANE SUROWE'!$A$5:$A$222,$E$5,'DANE SUROWE'!$C$5:$C$222,E$6,'DANE SUROWE'!$L$5:$L$222,$A83)</f>
        <v>0</v>
      </c>
      <c r="F83" s="36">
        <f>SUMIFS('DANE SUROWE'!$O$5:$O$222,'DANE SUROWE'!$A$5:$A$222,$E$5,'DANE SUROWE'!$C$5:$C$222,F$6,'DANE SUROWE'!$L$5:$L$222,$A83)</f>
        <v>0</v>
      </c>
      <c r="G83" s="36">
        <f>SUMIFS('DANE SUROWE'!$O$5:$O$222,'DANE SUROWE'!$A$5:$A$222,$G$5,'DANE SUROWE'!$C$5:$C$222,G$6,'DANE SUROWE'!$L$5:$L$222,$A83)</f>
        <v>0</v>
      </c>
      <c r="H83" s="36">
        <f>SUMIFS('DANE SUROWE'!$O$5:$O$222,'DANE SUROWE'!$A$5:$A$222,$G$5,'DANE SUROWE'!$C$5:$C$222,H$6,'DANE SUROWE'!$L$5:$L$222,$A83)</f>
        <v>0</v>
      </c>
      <c r="I83" s="36">
        <f>SUMIFS('DANE SUROWE'!$O$5:$O$222,'DANE SUROWE'!$A$5:$A$222,$G$5,'DANE SUROWE'!$C$5:$C$222,I$6,'DANE SUROWE'!$L$5:$L$222,$A83)</f>
        <v>0</v>
      </c>
      <c r="J83" s="36">
        <f>SUMIFS('DANE SUROWE'!$O$5:$O$222,'DANE SUROWE'!$A$5:$A$222,$J$5,'DANE SUROWE'!$C$5:$C$222,J$6,'DANE SUROWE'!$L$5:$L$222,$A83)</f>
        <v>0</v>
      </c>
      <c r="K83" s="36">
        <f>SUMIFS('DANE SUROWE'!$O$5:$O$222,'DANE SUROWE'!$A$5:$A$222,$J$5,'DANE SUROWE'!$C$5:$C$222,K$6,'DANE SUROWE'!$L$5:$L$222,$A83)</f>
        <v>0</v>
      </c>
      <c r="L83" s="36">
        <f>SUMIFS('DANE SUROWE'!$O$5:$O$222,'DANE SUROWE'!$A$5:$A$222,$L$5,'DANE SUROWE'!$C$5:$C$222,L$6,'DANE SUROWE'!$L$5:$L$222,$A83)</f>
        <v>0</v>
      </c>
      <c r="M83" s="36">
        <f>SUMIFS('DANE SUROWE'!$O$5:$O$222,'DANE SUROWE'!$A$5:$A$222,$L$5,'DANE SUROWE'!$C$5:$C$222,M$6,'DANE SUROWE'!$L$5:$L$222,$A83)</f>
        <v>0</v>
      </c>
      <c r="N83" s="36">
        <f>SUMIFS('DANE SUROWE'!$O$5:$O$222,'DANE SUROWE'!$A$5:$A$222,$N$5,'DANE SUROWE'!$C$5:$C$222,N$6,'DANE SUROWE'!$L$5:$L$222,$A83)</f>
        <v>0</v>
      </c>
      <c r="O83" s="36">
        <f>SUMIFS('DANE SUROWE'!$O$5:$O$222,'DANE SUROWE'!$A$5:$A$222,$N$5,'DANE SUROWE'!$C$5:$C$222,O$6,'DANE SUROWE'!$L$5:$L$222,$A83)</f>
        <v>0</v>
      </c>
      <c r="P83" s="36">
        <f>SUMIFS('DANE SUROWE'!$O$5:$O$222,'DANE SUROWE'!$A$5:$A$222,$N$5,'DANE SUROWE'!$C$5:$C$222,P$6,'DANE SUROWE'!$L$5:$L$222,$A83)</f>
        <v>0</v>
      </c>
      <c r="Q83" s="36">
        <f>SUMIFS('DANE SUROWE'!$O$5:$O$222,'DANE SUROWE'!$A$5:$A$222,$Q$5,'DANE SUROWE'!$C$5:$C$222,Q$6,'DANE SUROWE'!$L$5:$L$222,$A83)</f>
        <v>0</v>
      </c>
      <c r="R83" s="36">
        <f>SUMIFS('DANE SUROWE'!$O$5:$O$222,'DANE SUROWE'!$A$5:$A$222,$Q$5,'DANE SUROWE'!$C$5:$C$222,R$6,'DANE SUROWE'!$L$5:$L$222,$A83)</f>
        <v>0</v>
      </c>
      <c r="S83" s="36">
        <f>SUMIFS('DANE SUROWE'!$O$5:$O$222,'DANE SUROWE'!$A$5:$A$222,$Q$5,'DANE SUROWE'!$C$5:$C$222,S$6,'DANE SUROWE'!$L$5:$L$222,$A83)</f>
        <v>0</v>
      </c>
      <c r="T83" s="36">
        <f>SUMIFS('DANE SUROWE'!$O$5:$O$222,'DANE SUROWE'!$A$5:$A$222,$Q$5,'DANE SUROWE'!$C$5:$C$222,T$6,'DANE SUROWE'!$L$5:$L$222,$A83)</f>
        <v>0</v>
      </c>
      <c r="U83" s="36">
        <f>SUMIFS('DANE SUROWE'!$O$5:$O$222,'DANE SUROWE'!$A$5:$A$222,$Q$5,'DANE SUROWE'!$C$5:$C$222,U$6,'DANE SUROWE'!$L$5:$L$222,$A83)</f>
        <v>0</v>
      </c>
      <c r="V83" s="36">
        <f>SUMIFS('DANE SUROWE'!$O$5:$O$222,'DANE SUROWE'!$A$5:$A$222,$V$5,'DANE SUROWE'!$C$5:$C$222,V$6,'DANE SUROWE'!$L$5:$L$222,$A83)</f>
        <v>0</v>
      </c>
      <c r="W83" s="36">
        <f>SUMIFS('DANE SUROWE'!$O$5:$O$222,'DANE SUROWE'!$A$5:$A$222,$V$5,'DANE SUROWE'!$C$5:$C$222,W$6,'DANE SUROWE'!$L$5:$L$222,$A83)</f>
        <v>0</v>
      </c>
      <c r="X83" s="36">
        <f>SUMIFS('DANE SUROWE'!$O$5:$O$222,'DANE SUROWE'!$A$5:$A$222,$V$5,'DANE SUROWE'!$C$5:$C$222,X$6,'DANE SUROWE'!$L$5:$L$222,$A83)</f>
        <v>0</v>
      </c>
      <c r="Y83" s="36">
        <f>SUMIFS('DANE SUROWE'!$O$5:$O$222,'DANE SUROWE'!$A$5:$A$222,$V$5,'DANE SUROWE'!$C$5:$C$222,Y$6,'DANE SUROWE'!$L$5:$L$222,$A83)</f>
        <v>0</v>
      </c>
      <c r="Z83" s="36">
        <f>SUMIFS('DANE SUROWE'!$O$5:$O$222,'DANE SUROWE'!$A$5:$A$222,$V$5,'DANE SUROWE'!$C$5:$C$222,Z$6,'DANE SUROWE'!$L$5:$L$222,$A83)</f>
        <v>0</v>
      </c>
      <c r="AA83" s="36">
        <f>SUMIFS('DANE SUROWE'!$O$5:$O$222,'DANE SUROWE'!$A$5:$A$222,$AA$5,'DANE SUROWE'!$C$5:$C$222,AA$6,'DANE SUROWE'!$L$5:$L$222,$A83)</f>
        <v>0</v>
      </c>
      <c r="AB83" s="36">
        <f>SUMIFS('DANE SUROWE'!$O$5:$O$222,'DANE SUROWE'!$A$5:$A$222,$AA$5,'DANE SUROWE'!$C$5:$C$222,AB$6,'DANE SUROWE'!$L$5:$L$222,$A83)</f>
        <v>0</v>
      </c>
      <c r="AC83" s="36">
        <f>SUMIFS('DANE SUROWE'!$O$5:$O$222,'DANE SUROWE'!$A$5:$A$222,$AC$5,'DANE SUROWE'!$C$5:$C$222,AC$6,'DANE SUROWE'!$L$5:$L$222,$A83)</f>
        <v>0</v>
      </c>
      <c r="AD83" s="36">
        <f>SUMIFS('DANE SUROWE'!$O$5:$O$222,'DANE SUROWE'!$A$5:$A$222,$AC$5,'DANE SUROWE'!$C$5:$C$222,AD$6,'DANE SUROWE'!$L$5:$L$222,$A83)</f>
        <v>0</v>
      </c>
      <c r="AE83" s="36">
        <f>SUMIFS('DANE SUROWE'!$O$5:$O$222,'DANE SUROWE'!$A$5:$A$222,$AE$5,'DANE SUROWE'!$C$5:$C$222,AE$6,'DANE SUROWE'!$L$5:$L$222,$A83)</f>
        <v>0</v>
      </c>
      <c r="AF83" s="36">
        <f>SUMIFS('DANE SUROWE'!$O$5:$O$222,'DANE SUROWE'!$A$5:$A$222,$AE$5,'DANE SUROWE'!$C$5:$C$222,AF$6,'DANE SUROWE'!$L$5:$L$222,$A83)</f>
        <v>0</v>
      </c>
      <c r="AG83" s="36">
        <f t="shared" si="4"/>
        <v>0</v>
      </c>
      <c r="AH83" s="36">
        <f t="shared" si="5"/>
        <v>0</v>
      </c>
    </row>
    <row r="84" spans="1:34">
      <c r="A84" s="34" t="s">
        <v>275</v>
      </c>
      <c r="B84" s="36">
        <f>SUMIFS('DANE SUROWE'!$O$5:$O$222,'DANE SUROWE'!$A$5:$A$222,$B$5,'DANE SUROWE'!$C$5:$C$222,B$6,'DANE SUROWE'!$L$5:$L$222,$A84)</f>
        <v>0</v>
      </c>
      <c r="C84" s="36">
        <f>SUMIFS('DANE SUROWE'!$O$5:$O$222,'DANE SUROWE'!$A$5:$A$222,$B$5,'DANE SUROWE'!$C$5:$C$222,C$6,'DANE SUROWE'!$L$5:$L$222,$A84)</f>
        <v>0</v>
      </c>
      <c r="D84" s="36">
        <f>SUMIFS('DANE SUROWE'!$O$5:$O$222,'DANE SUROWE'!$A$5:$A$222,$B$5,'DANE SUROWE'!$C$5:$C$222,D$6,'DANE SUROWE'!$L$5:$L$222,$A84)</f>
        <v>0</v>
      </c>
      <c r="E84" s="36">
        <f>SUMIFS('DANE SUROWE'!$O$5:$O$222,'DANE SUROWE'!$A$5:$A$222,$E$5,'DANE SUROWE'!$C$5:$C$222,E$6,'DANE SUROWE'!$L$5:$L$222,$A84)</f>
        <v>0</v>
      </c>
      <c r="F84" s="36">
        <f>SUMIFS('DANE SUROWE'!$O$5:$O$222,'DANE SUROWE'!$A$5:$A$222,$E$5,'DANE SUROWE'!$C$5:$C$222,F$6,'DANE SUROWE'!$L$5:$L$222,$A84)</f>
        <v>0</v>
      </c>
      <c r="G84" s="36">
        <f>SUMIFS('DANE SUROWE'!$O$5:$O$222,'DANE SUROWE'!$A$5:$A$222,$G$5,'DANE SUROWE'!$C$5:$C$222,G$6,'DANE SUROWE'!$L$5:$L$222,$A84)</f>
        <v>0</v>
      </c>
      <c r="H84" s="36">
        <f>SUMIFS('DANE SUROWE'!$O$5:$O$222,'DANE SUROWE'!$A$5:$A$222,$G$5,'DANE SUROWE'!$C$5:$C$222,H$6,'DANE SUROWE'!$L$5:$L$222,$A84)</f>
        <v>0</v>
      </c>
      <c r="I84" s="36">
        <f>SUMIFS('DANE SUROWE'!$O$5:$O$222,'DANE SUROWE'!$A$5:$A$222,$G$5,'DANE SUROWE'!$C$5:$C$222,I$6,'DANE SUROWE'!$L$5:$L$222,$A84)</f>
        <v>0</v>
      </c>
      <c r="J84" s="36">
        <f>SUMIFS('DANE SUROWE'!$O$5:$O$222,'DANE SUROWE'!$A$5:$A$222,$J$5,'DANE SUROWE'!$C$5:$C$222,J$6,'DANE SUROWE'!$L$5:$L$222,$A84)</f>
        <v>0</v>
      </c>
      <c r="K84" s="36">
        <f>SUMIFS('DANE SUROWE'!$O$5:$O$222,'DANE SUROWE'!$A$5:$A$222,$J$5,'DANE SUROWE'!$C$5:$C$222,K$6,'DANE SUROWE'!$L$5:$L$222,$A84)</f>
        <v>0</v>
      </c>
      <c r="L84" s="36">
        <f>SUMIFS('DANE SUROWE'!$O$5:$O$222,'DANE SUROWE'!$A$5:$A$222,$L$5,'DANE SUROWE'!$C$5:$C$222,L$6,'DANE SUROWE'!$L$5:$L$222,$A84)</f>
        <v>0</v>
      </c>
      <c r="M84" s="36">
        <f>SUMIFS('DANE SUROWE'!$O$5:$O$222,'DANE SUROWE'!$A$5:$A$222,$L$5,'DANE SUROWE'!$C$5:$C$222,M$6,'DANE SUROWE'!$L$5:$L$222,$A84)</f>
        <v>0</v>
      </c>
      <c r="N84" s="36">
        <f>SUMIFS('DANE SUROWE'!$O$5:$O$222,'DANE SUROWE'!$A$5:$A$222,$N$5,'DANE SUROWE'!$C$5:$C$222,N$6,'DANE SUROWE'!$L$5:$L$222,$A84)</f>
        <v>0</v>
      </c>
      <c r="O84" s="36">
        <f>SUMIFS('DANE SUROWE'!$O$5:$O$222,'DANE SUROWE'!$A$5:$A$222,$N$5,'DANE SUROWE'!$C$5:$C$222,O$6,'DANE SUROWE'!$L$5:$L$222,$A84)</f>
        <v>0</v>
      </c>
      <c r="P84" s="36">
        <f>SUMIFS('DANE SUROWE'!$O$5:$O$222,'DANE SUROWE'!$A$5:$A$222,$N$5,'DANE SUROWE'!$C$5:$C$222,P$6,'DANE SUROWE'!$L$5:$L$222,$A84)</f>
        <v>0</v>
      </c>
      <c r="Q84" s="36">
        <f>SUMIFS('DANE SUROWE'!$O$5:$O$222,'DANE SUROWE'!$A$5:$A$222,$Q$5,'DANE SUROWE'!$C$5:$C$222,Q$6,'DANE SUROWE'!$L$5:$L$222,$A84)</f>
        <v>0</v>
      </c>
      <c r="R84" s="36">
        <f>SUMIFS('DANE SUROWE'!$O$5:$O$222,'DANE SUROWE'!$A$5:$A$222,$Q$5,'DANE SUROWE'!$C$5:$C$222,R$6,'DANE SUROWE'!$L$5:$L$222,$A84)</f>
        <v>0</v>
      </c>
      <c r="S84" s="36">
        <f>SUMIFS('DANE SUROWE'!$O$5:$O$222,'DANE SUROWE'!$A$5:$A$222,$Q$5,'DANE SUROWE'!$C$5:$C$222,S$6,'DANE SUROWE'!$L$5:$L$222,$A84)</f>
        <v>0</v>
      </c>
      <c r="T84" s="36">
        <f>SUMIFS('DANE SUROWE'!$O$5:$O$222,'DANE SUROWE'!$A$5:$A$222,$Q$5,'DANE SUROWE'!$C$5:$C$222,T$6,'DANE SUROWE'!$L$5:$L$222,$A84)</f>
        <v>0</v>
      </c>
      <c r="U84" s="36">
        <f>SUMIFS('DANE SUROWE'!$O$5:$O$222,'DANE SUROWE'!$A$5:$A$222,$Q$5,'DANE SUROWE'!$C$5:$C$222,U$6,'DANE SUROWE'!$L$5:$L$222,$A84)</f>
        <v>0</v>
      </c>
      <c r="V84" s="36">
        <f>SUMIFS('DANE SUROWE'!$O$5:$O$222,'DANE SUROWE'!$A$5:$A$222,$V$5,'DANE SUROWE'!$C$5:$C$222,V$6,'DANE SUROWE'!$L$5:$L$222,$A84)</f>
        <v>0</v>
      </c>
      <c r="W84" s="36">
        <f>SUMIFS('DANE SUROWE'!$O$5:$O$222,'DANE SUROWE'!$A$5:$A$222,$V$5,'DANE SUROWE'!$C$5:$C$222,W$6,'DANE SUROWE'!$L$5:$L$222,$A84)</f>
        <v>0</v>
      </c>
      <c r="X84" s="36">
        <f>SUMIFS('DANE SUROWE'!$O$5:$O$222,'DANE SUROWE'!$A$5:$A$222,$V$5,'DANE SUROWE'!$C$5:$C$222,X$6,'DANE SUROWE'!$L$5:$L$222,$A84)</f>
        <v>0</v>
      </c>
      <c r="Y84" s="36">
        <f>SUMIFS('DANE SUROWE'!$O$5:$O$222,'DANE SUROWE'!$A$5:$A$222,$V$5,'DANE SUROWE'!$C$5:$C$222,Y$6,'DANE SUROWE'!$L$5:$L$222,$A84)</f>
        <v>0</v>
      </c>
      <c r="Z84" s="36">
        <f>SUMIFS('DANE SUROWE'!$O$5:$O$222,'DANE SUROWE'!$A$5:$A$222,$V$5,'DANE SUROWE'!$C$5:$C$222,Z$6,'DANE SUROWE'!$L$5:$L$222,$A84)</f>
        <v>0</v>
      </c>
      <c r="AA84" s="36">
        <f>SUMIFS('DANE SUROWE'!$O$5:$O$222,'DANE SUROWE'!$A$5:$A$222,$AA$5,'DANE SUROWE'!$C$5:$C$222,AA$6,'DANE SUROWE'!$L$5:$L$222,$A84)</f>
        <v>0</v>
      </c>
      <c r="AB84" s="36">
        <f>SUMIFS('DANE SUROWE'!$O$5:$O$222,'DANE SUROWE'!$A$5:$A$222,$AA$5,'DANE SUROWE'!$C$5:$C$222,AB$6,'DANE SUROWE'!$L$5:$L$222,$A84)</f>
        <v>0</v>
      </c>
      <c r="AC84" s="36">
        <f>SUMIFS('DANE SUROWE'!$O$5:$O$222,'DANE SUROWE'!$A$5:$A$222,$AC$5,'DANE SUROWE'!$C$5:$C$222,AC$6,'DANE SUROWE'!$L$5:$L$222,$A84)</f>
        <v>0</v>
      </c>
      <c r="AD84" s="36">
        <f>SUMIFS('DANE SUROWE'!$O$5:$O$222,'DANE SUROWE'!$A$5:$A$222,$AC$5,'DANE SUROWE'!$C$5:$C$222,AD$6,'DANE SUROWE'!$L$5:$L$222,$A84)</f>
        <v>0</v>
      </c>
      <c r="AE84" s="36">
        <f>SUMIFS('DANE SUROWE'!$O$5:$O$222,'DANE SUROWE'!$A$5:$A$222,$AE$5,'DANE SUROWE'!$C$5:$C$222,AE$6,'DANE SUROWE'!$L$5:$L$222,$A84)</f>
        <v>0</v>
      </c>
      <c r="AF84" s="36">
        <f>SUMIFS('DANE SUROWE'!$O$5:$O$222,'DANE SUROWE'!$A$5:$A$222,$AE$5,'DANE SUROWE'!$C$5:$C$222,AF$6,'DANE SUROWE'!$L$5:$L$222,$A84)</f>
        <v>0</v>
      </c>
      <c r="AG84" s="36">
        <f t="shared" si="4"/>
        <v>0</v>
      </c>
      <c r="AH84" s="36">
        <f t="shared" si="5"/>
        <v>0</v>
      </c>
    </row>
    <row r="85" spans="1:34">
      <c r="A85" s="34" t="s">
        <v>276</v>
      </c>
      <c r="B85" s="36">
        <f>SUMIFS('DANE SUROWE'!$O$5:$O$222,'DANE SUROWE'!$A$5:$A$222,$B$5,'DANE SUROWE'!$C$5:$C$222,B$6,'DANE SUROWE'!$L$5:$L$222,$A85)</f>
        <v>0</v>
      </c>
      <c r="C85" s="36">
        <f>SUMIFS('DANE SUROWE'!$O$5:$O$222,'DANE SUROWE'!$A$5:$A$222,$B$5,'DANE SUROWE'!$C$5:$C$222,C$6,'DANE SUROWE'!$L$5:$L$222,$A85)</f>
        <v>0</v>
      </c>
      <c r="D85" s="36">
        <f>SUMIFS('DANE SUROWE'!$O$5:$O$222,'DANE SUROWE'!$A$5:$A$222,$B$5,'DANE SUROWE'!$C$5:$C$222,D$6,'DANE SUROWE'!$L$5:$L$222,$A85)</f>
        <v>0</v>
      </c>
      <c r="E85" s="36">
        <f>SUMIFS('DANE SUROWE'!$O$5:$O$222,'DANE SUROWE'!$A$5:$A$222,$E$5,'DANE SUROWE'!$C$5:$C$222,E$6,'DANE SUROWE'!$L$5:$L$222,$A85)</f>
        <v>0</v>
      </c>
      <c r="F85" s="36">
        <f>SUMIFS('DANE SUROWE'!$O$5:$O$222,'DANE SUROWE'!$A$5:$A$222,$E$5,'DANE SUROWE'!$C$5:$C$222,F$6,'DANE SUROWE'!$L$5:$L$222,$A85)</f>
        <v>0</v>
      </c>
      <c r="G85" s="36">
        <f>SUMIFS('DANE SUROWE'!$O$5:$O$222,'DANE SUROWE'!$A$5:$A$222,$G$5,'DANE SUROWE'!$C$5:$C$222,G$6,'DANE SUROWE'!$L$5:$L$222,$A85)</f>
        <v>0</v>
      </c>
      <c r="H85" s="36">
        <f>SUMIFS('DANE SUROWE'!$O$5:$O$222,'DANE SUROWE'!$A$5:$A$222,$G$5,'DANE SUROWE'!$C$5:$C$222,H$6,'DANE SUROWE'!$L$5:$L$222,$A85)</f>
        <v>0</v>
      </c>
      <c r="I85" s="36">
        <f>SUMIFS('DANE SUROWE'!$O$5:$O$222,'DANE SUROWE'!$A$5:$A$222,$G$5,'DANE SUROWE'!$C$5:$C$222,I$6,'DANE SUROWE'!$L$5:$L$222,$A85)</f>
        <v>0</v>
      </c>
      <c r="J85" s="36">
        <f>SUMIFS('DANE SUROWE'!$O$5:$O$222,'DANE SUROWE'!$A$5:$A$222,$J$5,'DANE SUROWE'!$C$5:$C$222,J$6,'DANE SUROWE'!$L$5:$L$222,$A85)</f>
        <v>0</v>
      </c>
      <c r="K85" s="36">
        <f>SUMIFS('DANE SUROWE'!$O$5:$O$222,'DANE SUROWE'!$A$5:$A$222,$J$5,'DANE SUROWE'!$C$5:$C$222,K$6,'DANE SUROWE'!$L$5:$L$222,$A85)</f>
        <v>0</v>
      </c>
      <c r="L85" s="36">
        <f>SUMIFS('DANE SUROWE'!$O$5:$O$222,'DANE SUROWE'!$A$5:$A$222,$L$5,'DANE SUROWE'!$C$5:$C$222,L$6,'DANE SUROWE'!$L$5:$L$222,$A85)</f>
        <v>0</v>
      </c>
      <c r="M85" s="36">
        <f>SUMIFS('DANE SUROWE'!$O$5:$O$222,'DANE SUROWE'!$A$5:$A$222,$L$5,'DANE SUROWE'!$C$5:$C$222,M$6,'DANE SUROWE'!$L$5:$L$222,$A85)</f>
        <v>0</v>
      </c>
      <c r="N85" s="36">
        <f>SUMIFS('DANE SUROWE'!$O$5:$O$222,'DANE SUROWE'!$A$5:$A$222,$N$5,'DANE SUROWE'!$C$5:$C$222,N$6,'DANE SUROWE'!$L$5:$L$222,$A85)</f>
        <v>0</v>
      </c>
      <c r="O85" s="36">
        <f>SUMIFS('DANE SUROWE'!$O$5:$O$222,'DANE SUROWE'!$A$5:$A$222,$N$5,'DANE SUROWE'!$C$5:$C$222,O$6,'DANE SUROWE'!$L$5:$L$222,$A85)</f>
        <v>0</v>
      </c>
      <c r="P85" s="36">
        <f>SUMIFS('DANE SUROWE'!$O$5:$O$222,'DANE SUROWE'!$A$5:$A$222,$N$5,'DANE SUROWE'!$C$5:$C$222,P$6,'DANE SUROWE'!$L$5:$L$222,$A85)</f>
        <v>0</v>
      </c>
      <c r="Q85" s="36">
        <f>SUMIFS('DANE SUROWE'!$O$5:$O$222,'DANE SUROWE'!$A$5:$A$222,$Q$5,'DANE SUROWE'!$C$5:$C$222,Q$6,'DANE SUROWE'!$L$5:$L$222,$A85)</f>
        <v>0</v>
      </c>
      <c r="R85" s="36">
        <f>SUMIFS('DANE SUROWE'!$O$5:$O$222,'DANE SUROWE'!$A$5:$A$222,$Q$5,'DANE SUROWE'!$C$5:$C$222,R$6,'DANE SUROWE'!$L$5:$L$222,$A85)</f>
        <v>0</v>
      </c>
      <c r="S85" s="36">
        <f>SUMIFS('DANE SUROWE'!$O$5:$O$222,'DANE SUROWE'!$A$5:$A$222,$Q$5,'DANE SUROWE'!$C$5:$C$222,S$6,'DANE SUROWE'!$L$5:$L$222,$A85)</f>
        <v>0</v>
      </c>
      <c r="T85" s="36">
        <f>SUMIFS('DANE SUROWE'!$O$5:$O$222,'DANE SUROWE'!$A$5:$A$222,$Q$5,'DANE SUROWE'!$C$5:$C$222,T$6,'DANE SUROWE'!$L$5:$L$222,$A85)</f>
        <v>0</v>
      </c>
      <c r="U85" s="36">
        <f>SUMIFS('DANE SUROWE'!$O$5:$O$222,'DANE SUROWE'!$A$5:$A$222,$Q$5,'DANE SUROWE'!$C$5:$C$222,U$6,'DANE SUROWE'!$L$5:$L$222,$A85)</f>
        <v>0</v>
      </c>
      <c r="V85" s="36">
        <f>SUMIFS('DANE SUROWE'!$O$5:$O$222,'DANE SUROWE'!$A$5:$A$222,$V$5,'DANE SUROWE'!$C$5:$C$222,V$6,'DANE SUROWE'!$L$5:$L$222,$A85)</f>
        <v>0</v>
      </c>
      <c r="W85" s="36">
        <f>SUMIFS('DANE SUROWE'!$O$5:$O$222,'DANE SUROWE'!$A$5:$A$222,$V$5,'DANE SUROWE'!$C$5:$C$222,W$6,'DANE SUROWE'!$L$5:$L$222,$A85)</f>
        <v>0</v>
      </c>
      <c r="X85" s="36">
        <f>SUMIFS('DANE SUROWE'!$O$5:$O$222,'DANE SUROWE'!$A$5:$A$222,$V$5,'DANE SUROWE'!$C$5:$C$222,X$6,'DANE SUROWE'!$L$5:$L$222,$A85)</f>
        <v>0</v>
      </c>
      <c r="Y85" s="36">
        <f>SUMIFS('DANE SUROWE'!$O$5:$O$222,'DANE SUROWE'!$A$5:$A$222,$V$5,'DANE SUROWE'!$C$5:$C$222,Y$6,'DANE SUROWE'!$L$5:$L$222,$A85)</f>
        <v>0</v>
      </c>
      <c r="Z85" s="36">
        <f>SUMIFS('DANE SUROWE'!$O$5:$O$222,'DANE SUROWE'!$A$5:$A$222,$V$5,'DANE SUROWE'!$C$5:$C$222,Z$6,'DANE SUROWE'!$L$5:$L$222,$A85)</f>
        <v>0</v>
      </c>
      <c r="AA85" s="36">
        <f>SUMIFS('DANE SUROWE'!$O$5:$O$222,'DANE SUROWE'!$A$5:$A$222,$AA$5,'DANE SUROWE'!$C$5:$C$222,AA$6,'DANE SUROWE'!$L$5:$L$222,$A85)</f>
        <v>0</v>
      </c>
      <c r="AB85" s="36">
        <f>SUMIFS('DANE SUROWE'!$O$5:$O$222,'DANE SUROWE'!$A$5:$A$222,$AA$5,'DANE SUROWE'!$C$5:$C$222,AB$6,'DANE SUROWE'!$L$5:$L$222,$A85)</f>
        <v>0</v>
      </c>
      <c r="AC85" s="36">
        <f>SUMIFS('DANE SUROWE'!$O$5:$O$222,'DANE SUROWE'!$A$5:$A$222,$AC$5,'DANE SUROWE'!$C$5:$C$222,AC$6,'DANE SUROWE'!$L$5:$L$222,$A85)</f>
        <v>0</v>
      </c>
      <c r="AD85" s="36">
        <f>SUMIFS('DANE SUROWE'!$O$5:$O$222,'DANE SUROWE'!$A$5:$A$222,$AC$5,'DANE SUROWE'!$C$5:$C$222,AD$6,'DANE SUROWE'!$L$5:$L$222,$A85)</f>
        <v>0</v>
      </c>
      <c r="AE85" s="36">
        <f>SUMIFS('DANE SUROWE'!$O$5:$O$222,'DANE SUROWE'!$A$5:$A$222,$AE$5,'DANE SUROWE'!$C$5:$C$222,AE$6,'DANE SUROWE'!$L$5:$L$222,$A85)</f>
        <v>0</v>
      </c>
      <c r="AF85" s="36">
        <f>SUMIFS('DANE SUROWE'!$O$5:$O$222,'DANE SUROWE'!$A$5:$A$222,$AE$5,'DANE SUROWE'!$C$5:$C$222,AF$6,'DANE SUROWE'!$L$5:$L$222,$A85)</f>
        <v>0</v>
      </c>
      <c r="AG85" s="36">
        <f t="shared" si="4"/>
        <v>0</v>
      </c>
      <c r="AH85" s="36">
        <f t="shared" si="5"/>
        <v>0</v>
      </c>
    </row>
    <row r="86" spans="1:34">
      <c r="A86" s="34" t="s">
        <v>277</v>
      </c>
      <c r="B86" s="36">
        <f>SUMIFS('DANE SUROWE'!$O$5:$O$222,'DANE SUROWE'!$A$5:$A$222,$B$5,'DANE SUROWE'!$C$5:$C$222,B$6,'DANE SUROWE'!$L$5:$L$222,$A86)</f>
        <v>0</v>
      </c>
      <c r="C86" s="36">
        <f>SUMIFS('DANE SUROWE'!$O$5:$O$222,'DANE SUROWE'!$A$5:$A$222,$B$5,'DANE SUROWE'!$C$5:$C$222,C$6,'DANE SUROWE'!$L$5:$L$222,$A86)</f>
        <v>0</v>
      </c>
      <c r="D86" s="36">
        <f>SUMIFS('DANE SUROWE'!$O$5:$O$222,'DANE SUROWE'!$A$5:$A$222,$B$5,'DANE SUROWE'!$C$5:$C$222,D$6,'DANE SUROWE'!$L$5:$L$222,$A86)</f>
        <v>0</v>
      </c>
      <c r="E86" s="36">
        <f>SUMIFS('DANE SUROWE'!$O$5:$O$222,'DANE SUROWE'!$A$5:$A$222,$E$5,'DANE SUROWE'!$C$5:$C$222,E$6,'DANE SUROWE'!$L$5:$L$222,$A86)</f>
        <v>0</v>
      </c>
      <c r="F86" s="36">
        <f>SUMIFS('DANE SUROWE'!$O$5:$O$222,'DANE SUROWE'!$A$5:$A$222,$E$5,'DANE SUROWE'!$C$5:$C$222,F$6,'DANE SUROWE'!$L$5:$L$222,$A86)</f>
        <v>0</v>
      </c>
      <c r="G86" s="36">
        <f>SUMIFS('DANE SUROWE'!$O$5:$O$222,'DANE SUROWE'!$A$5:$A$222,$G$5,'DANE SUROWE'!$C$5:$C$222,G$6,'DANE SUROWE'!$L$5:$L$222,$A86)</f>
        <v>0</v>
      </c>
      <c r="H86" s="36">
        <f>SUMIFS('DANE SUROWE'!$O$5:$O$222,'DANE SUROWE'!$A$5:$A$222,$G$5,'DANE SUROWE'!$C$5:$C$222,H$6,'DANE SUROWE'!$L$5:$L$222,$A86)</f>
        <v>0</v>
      </c>
      <c r="I86" s="36">
        <f>SUMIFS('DANE SUROWE'!$O$5:$O$222,'DANE SUROWE'!$A$5:$A$222,$G$5,'DANE SUROWE'!$C$5:$C$222,I$6,'DANE SUROWE'!$L$5:$L$222,$A86)</f>
        <v>0</v>
      </c>
      <c r="J86" s="36">
        <f>SUMIFS('DANE SUROWE'!$O$5:$O$222,'DANE SUROWE'!$A$5:$A$222,$J$5,'DANE SUROWE'!$C$5:$C$222,J$6,'DANE SUROWE'!$L$5:$L$222,$A86)</f>
        <v>0</v>
      </c>
      <c r="K86" s="36">
        <f>SUMIFS('DANE SUROWE'!$O$5:$O$222,'DANE SUROWE'!$A$5:$A$222,$J$5,'DANE SUROWE'!$C$5:$C$222,K$6,'DANE SUROWE'!$L$5:$L$222,$A86)</f>
        <v>0</v>
      </c>
      <c r="L86" s="36">
        <f>SUMIFS('DANE SUROWE'!$O$5:$O$222,'DANE SUROWE'!$A$5:$A$222,$L$5,'DANE SUROWE'!$C$5:$C$222,L$6,'DANE SUROWE'!$L$5:$L$222,$A86)</f>
        <v>0</v>
      </c>
      <c r="M86" s="36">
        <f>SUMIFS('DANE SUROWE'!$O$5:$O$222,'DANE SUROWE'!$A$5:$A$222,$L$5,'DANE SUROWE'!$C$5:$C$222,M$6,'DANE SUROWE'!$L$5:$L$222,$A86)</f>
        <v>0</v>
      </c>
      <c r="N86" s="36">
        <f>SUMIFS('DANE SUROWE'!$O$5:$O$222,'DANE SUROWE'!$A$5:$A$222,$N$5,'DANE SUROWE'!$C$5:$C$222,N$6,'DANE SUROWE'!$L$5:$L$222,$A86)</f>
        <v>0</v>
      </c>
      <c r="O86" s="36">
        <f>SUMIFS('DANE SUROWE'!$O$5:$O$222,'DANE SUROWE'!$A$5:$A$222,$N$5,'DANE SUROWE'!$C$5:$C$222,O$6,'DANE SUROWE'!$L$5:$L$222,$A86)</f>
        <v>0</v>
      </c>
      <c r="P86" s="36">
        <f>SUMIFS('DANE SUROWE'!$O$5:$O$222,'DANE SUROWE'!$A$5:$A$222,$N$5,'DANE SUROWE'!$C$5:$C$222,P$6,'DANE SUROWE'!$L$5:$L$222,$A86)</f>
        <v>0</v>
      </c>
      <c r="Q86" s="36">
        <f>SUMIFS('DANE SUROWE'!$O$5:$O$222,'DANE SUROWE'!$A$5:$A$222,$Q$5,'DANE SUROWE'!$C$5:$C$222,Q$6,'DANE SUROWE'!$L$5:$L$222,$A86)</f>
        <v>0</v>
      </c>
      <c r="R86" s="36">
        <f>SUMIFS('DANE SUROWE'!$O$5:$O$222,'DANE SUROWE'!$A$5:$A$222,$Q$5,'DANE SUROWE'!$C$5:$C$222,R$6,'DANE SUROWE'!$L$5:$L$222,$A86)</f>
        <v>0</v>
      </c>
      <c r="S86" s="36">
        <f>SUMIFS('DANE SUROWE'!$O$5:$O$222,'DANE SUROWE'!$A$5:$A$222,$Q$5,'DANE SUROWE'!$C$5:$C$222,S$6,'DANE SUROWE'!$L$5:$L$222,$A86)</f>
        <v>0</v>
      </c>
      <c r="T86" s="36">
        <f>SUMIFS('DANE SUROWE'!$O$5:$O$222,'DANE SUROWE'!$A$5:$A$222,$Q$5,'DANE SUROWE'!$C$5:$C$222,T$6,'DANE SUROWE'!$L$5:$L$222,$A86)</f>
        <v>0</v>
      </c>
      <c r="U86" s="36">
        <f>SUMIFS('DANE SUROWE'!$O$5:$O$222,'DANE SUROWE'!$A$5:$A$222,$Q$5,'DANE SUROWE'!$C$5:$C$222,U$6,'DANE SUROWE'!$L$5:$L$222,$A86)</f>
        <v>0</v>
      </c>
      <c r="V86" s="36">
        <f>SUMIFS('DANE SUROWE'!$O$5:$O$222,'DANE SUROWE'!$A$5:$A$222,$V$5,'DANE SUROWE'!$C$5:$C$222,V$6,'DANE SUROWE'!$L$5:$L$222,$A86)</f>
        <v>0</v>
      </c>
      <c r="W86" s="36">
        <f>SUMIFS('DANE SUROWE'!$O$5:$O$222,'DANE SUROWE'!$A$5:$A$222,$V$5,'DANE SUROWE'!$C$5:$C$222,W$6,'DANE SUROWE'!$L$5:$L$222,$A86)</f>
        <v>0</v>
      </c>
      <c r="X86" s="36">
        <f>SUMIFS('DANE SUROWE'!$O$5:$O$222,'DANE SUROWE'!$A$5:$A$222,$V$5,'DANE SUROWE'!$C$5:$C$222,X$6,'DANE SUROWE'!$L$5:$L$222,$A86)</f>
        <v>0</v>
      </c>
      <c r="Y86" s="36">
        <f>SUMIFS('DANE SUROWE'!$O$5:$O$222,'DANE SUROWE'!$A$5:$A$222,$V$5,'DANE SUROWE'!$C$5:$C$222,Y$6,'DANE SUROWE'!$L$5:$L$222,$A86)</f>
        <v>0</v>
      </c>
      <c r="Z86" s="36">
        <f>SUMIFS('DANE SUROWE'!$O$5:$O$222,'DANE SUROWE'!$A$5:$A$222,$V$5,'DANE SUROWE'!$C$5:$C$222,Z$6,'DANE SUROWE'!$L$5:$L$222,$A86)</f>
        <v>0</v>
      </c>
      <c r="AA86" s="36">
        <f>SUMIFS('DANE SUROWE'!$O$5:$O$222,'DANE SUROWE'!$A$5:$A$222,$AA$5,'DANE SUROWE'!$C$5:$C$222,AA$6,'DANE SUROWE'!$L$5:$L$222,$A86)</f>
        <v>0</v>
      </c>
      <c r="AB86" s="36">
        <f>SUMIFS('DANE SUROWE'!$O$5:$O$222,'DANE SUROWE'!$A$5:$A$222,$AA$5,'DANE SUROWE'!$C$5:$C$222,AB$6,'DANE SUROWE'!$L$5:$L$222,$A86)</f>
        <v>0</v>
      </c>
      <c r="AC86" s="36">
        <f>SUMIFS('DANE SUROWE'!$O$5:$O$222,'DANE SUROWE'!$A$5:$A$222,$AC$5,'DANE SUROWE'!$C$5:$C$222,AC$6,'DANE SUROWE'!$L$5:$L$222,$A86)</f>
        <v>0</v>
      </c>
      <c r="AD86" s="36">
        <f>SUMIFS('DANE SUROWE'!$O$5:$O$222,'DANE SUROWE'!$A$5:$A$222,$AC$5,'DANE SUROWE'!$C$5:$C$222,AD$6,'DANE SUROWE'!$L$5:$L$222,$A86)</f>
        <v>0</v>
      </c>
      <c r="AE86" s="36">
        <f>SUMIFS('DANE SUROWE'!$O$5:$O$222,'DANE SUROWE'!$A$5:$A$222,$AE$5,'DANE SUROWE'!$C$5:$C$222,AE$6,'DANE SUROWE'!$L$5:$L$222,$A86)</f>
        <v>0</v>
      </c>
      <c r="AF86" s="36">
        <f>SUMIFS('DANE SUROWE'!$O$5:$O$222,'DANE SUROWE'!$A$5:$A$222,$AE$5,'DANE SUROWE'!$C$5:$C$222,AF$6,'DANE SUROWE'!$L$5:$L$222,$A86)</f>
        <v>0</v>
      </c>
      <c r="AG86" s="36">
        <f t="shared" si="4"/>
        <v>0</v>
      </c>
      <c r="AH86" s="36">
        <f t="shared" si="5"/>
        <v>0</v>
      </c>
    </row>
    <row r="87" spans="1:34">
      <c r="A87" s="34" t="s">
        <v>278</v>
      </c>
      <c r="B87" s="36">
        <f>SUMIFS('DANE SUROWE'!$O$5:$O$222,'DANE SUROWE'!$A$5:$A$222,$B$5,'DANE SUROWE'!$C$5:$C$222,B$6,'DANE SUROWE'!$L$5:$L$222,$A87)</f>
        <v>0</v>
      </c>
      <c r="C87" s="36">
        <f>SUMIFS('DANE SUROWE'!$O$5:$O$222,'DANE SUROWE'!$A$5:$A$222,$B$5,'DANE SUROWE'!$C$5:$C$222,C$6,'DANE SUROWE'!$L$5:$L$222,$A87)</f>
        <v>0</v>
      </c>
      <c r="D87" s="36">
        <f>SUMIFS('DANE SUROWE'!$O$5:$O$222,'DANE SUROWE'!$A$5:$A$222,$B$5,'DANE SUROWE'!$C$5:$C$222,D$6,'DANE SUROWE'!$L$5:$L$222,$A87)</f>
        <v>0</v>
      </c>
      <c r="E87" s="36">
        <f>SUMIFS('DANE SUROWE'!$O$5:$O$222,'DANE SUROWE'!$A$5:$A$222,$E$5,'DANE SUROWE'!$C$5:$C$222,E$6,'DANE SUROWE'!$L$5:$L$222,$A87)</f>
        <v>0</v>
      </c>
      <c r="F87" s="36">
        <f>SUMIFS('DANE SUROWE'!$O$5:$O$222,'DANE SUROWE'!$A$5:$A$222,$E$5,'DANE SUROWE'!$C$5:$C$222,F$6,'DANE SUROWE'!$L$5:$L$222,$A87)</f>
        <v>0</v>
      </c>
      <c r="G87" s="36">
        <f>SUMIFS('DANE SUROWE'!$O$5:$O$222,'DANE SUROWE'!$A$5:$A$222,$G$5,'DANE SUROWE'!$C$5:$C$222,G$6,'DANE SUROWE'!$L$5:$L$222,$A87)</f>
        <v>0</v>
      </c>
      <c r="H87" s="36">
        <f>SUMIFS('DANE SUROWE'!$O$5:$O$222,'DANE SUROWE'!$A$5:$A$222,$G$5,'DANE SUROWE'!$C$5:$C$222,H$6,'DANE SUROWE'!$L$5:$L$222,$A87)</f>
        <v>0</v>
      </c>
      <c r="I87" s="36">
        <f>SUMIFS('DANE SUROWE'!$O$5:$O$222,'DANE SUROWE'!$A$5:$A$222,$G$5,'DANE SUROWE'!$C$5:$C$222,I$6,'DANE SUROWE'!$L$5:$L$222,$A87)</f>
        <v>0</v>
      </c>
      <c r="J87" s="36">
        <f>SUMIFS('DANE SUROWE'!$O$5:$O$222,'DANE SUROWE'!$A$5:$A$222,$J$5,'DANE SUROWE'!$C$5:$C$222,J$6,'DANE SUROWE'!$L$5:$L$222,$A87)</f>
        <v>0</v>
      </c>
      <c r="K87" s="36">
        <f>SUMIFS('DANE SUROWE'!$O$5:$O$222,'DANE SUROWE'!$A$5:$A$222,$J$5,'DANE SUROWE'!$C$5:$C$222,K$6,'DANE SUROWE'!$L$5:$L$222,$A87)</f>
        <v>0</v>
      </c>
      <c r="L87" s="36">
        <f>SUMIFS('DANE SUROWE'!$O$5:$O$222,'DANE SUROWE'!$A$5:$A$222,$L$5,'DANE SUROWE'!$C$5:$C$222,L$6,'DANE SUROWE'!$L$5:$L$222,$A87)</f>
        <v>0</v>
      </c>
      <c r="M87" s="36">
        <f>SUMIFS('DANE SUROWE'!$O$5:$O$222,'DANE SUROWE'!$A$5:$A$222,$L$5,'DANE SUROWE'!$C$5:$C$222,M$6,'DANE SUROWE'!$L$5:$L$222,$A87)</f>
        <v>0</v>
      </c>
      <c r="N87" s="36">
        <f>SUMIFS('DANE SUROWE'!$O$5:$O$222,'DANE SUROWE'!$A$5:$A$222,$N$5,'DANE SUROWE'!$C$5:$C$222,N$6,'DANE SUROWE'!$L$5:$L$222,$A87)</f>
        <v>0</v>
      </c>
      <c r="O87" s="36">
        <f>SUMIFS('DANE SUROWE'!$O$5:$O$222,'DANE SUROWE'!$A$5:$A$222,$N$5,'DANE SUROWE'!$C$5:$C$222,O$6,'DANE SUROWE'!$L$5:$L$222,$A87)</f>
        <v>0</v>
      </c>
      <c r="P87" s="36">
        <f>SUMIFS('DANE SUROWE'!$O$5:$O$222,'DANE SUROWE'!$A$5:$A$222,$N$5,'DANE SUROWE'!$C$5:$C$222,P$6,'DANE SUROWE'!$L$5:$L$222,$A87)</f>
        <v>0</v>
      </c>
      <c r="Q87" s="36">
        <f>SUMIFS('DANE SUROWE'!$O$5:$O$222,'DANE SUROWE'!$A$5:$A$222,$Q$5,'DANE SUROWE'!$C$5:$C$222,Q$6,'DANE SUROWE'!$L$5:$L$222,$A87)</f>
        <v>0</v>
      </c>
      <c r="R87" s="36">
        <f>SUMIFS('DANE SUROWE'!$O$5:$O$222,'DANE SUROWE'!$A$5:$A$222,$Q$5,'DANE SUROWE'!$C$5:$C$222,R$6,'DANE SUROWE'!$L$5:$L$222,$A87)</f>
        <v>0</v>
      </c>
      <c r="S87" s="36">
        <f>SUMIFS('DANE SUROWE'!$O$5:$O$222,'DANE SUROWE'!$A$5:$A$222,$Q$5,'DANE SUROWE'!$C$5:$C$222,S$6,'DANE SUROWE'!$L$5:$L$222,$A87)</f>
        <v>0</v>
      </c>
      <c r="T87" s="36">
        <f>SUMIFS('DANE SUROWE'!$O$5:$O$222,'DANE SUROWE'!$A$5:$A$222,$Q$5,'DANE SUROWE'!$C$5:$C$222,T$6,'DANE SUROWE'!$L$5:$L$222,$A87)</f>
        <v>0</v>
      </c>
      <c r="U87" s="36">
        <f>SUMIFS('DANE SUROWE'!$O$5:$O$222,'DANE SUROWE'!$A$5:$A$222,$Q$5,'DANE SUROWE'!$C$5:$C$222,U$6,'DANE SUROWE'!$L$5:$L$222,$A87)</f>
        <v>0</v>
      </c>
      <c r="V87" s="36">
        <f>SUMIFS('DANE SUROWE'!$O$5:$O$222,'DANE SUROWE'!$A$5:$A$222,$V$5,'DANE SUROWE'!$C$5:$C$222,V$6,'DANE SUROWE'!$L$5:$L$222,$A87)</f>
        <v>0</v>
      </c>
      <c r="W87" s="36">
        <f>SUMIFS('DANE SUROWE'!$O$5:$O$222,'DANE SUROWE'!$A$5:$A$222,$V$5,'DANE SUROWE'!$C$5:$C$222,W$6,'DANE SUROWE'!$L$5:$L$222,$A87)</f>
        <v>0</v>
      </c>
      <c r="X87" s="36">
        <f>SUMIFS('DANE SUROWE'!$O$5:$O$222,'DANE SUROWE'!$A$5:$A$222,$V$5,'DANE SUROWE'!$C$5:$C$222,X$6,'DANE SUROWE'!$L$5:$L$222,$A87)</f>
        <v>0</v>
      </c>
      <c r="Y87" s="36">
        <f>SUMIFS('DANE SUROWE'!$O$5:$O$222,'DANE SUROWE'!$A$5:$A$222,$V$5,'DANE SUROWE'!$C$5:$C$222,Y$6,'DANE SUROWE'!$L$5:$L$222,$A87)</f>
        <v>0</v>
      </c>
      <c r="Z87" s="36">
        <f>SUMIFS('DANE SUROWE'!$O$5:$O$222,'DANE SUROWE'!$A$5:$A$222,$V$5,'DANE SUROWE'!$C$5:$C$222,Z$6,'DANE SUROWE'!$L$5:$L$222,$A87)</f>
        <v>0</v>
      </c>
      <c r="AA87" s="36">
        <f>SUMIFS('DANE SUROWE'!$O$5:$O$222,'DANE SUROWE'!$A$5:$A$222,$AA$5,'DANE SUROWE'!$C$5:$C$222,AA$6,'DANE SUROWE'!$L$5:$L$222,$A87)</f>
        <v>0</v>
      </c>
      <c r="AB87" s="36">
        <f>SUMIFS('DANE SUROWE'!$O$5:$O$222,'DANE SUROWE'!$A$5:$A$222,$AA$5,'DANE SUROWE'!$C$5:$C$222,AB$6,'DANE SUROWE'!$L$5:$L$222,$A87)</f>
        <v>0</v>
      </c>
      <c r="AC87" s="36">
        <f>SUMIFS('DANE SUROWE'!$O$5:$O$222,'DANE SUROWE'!$A$5:$A$222,$AC$5,'DANE SUROWE'!$C$5:$C$222,AC$6,'DANE SUROWE'!$L$5:$L$222,$A87)</f>
        <v>0</v>
      </c>
      <c r="AD87" s="36">
        <f>SUMIFS('DANE SUROWE'!$O$5:$O$222,'DANE SUROWE'!$A$5:$A$222,$AC$5,'DANE SUROWE'!$C$5:$C$222,AD$6,'DANE SUROWE'!$L$5:$L$222,$A87)</f>
        <v>0</v>
      </c>
      <c r="AE87" s="36">
        <f>SUMIFS('DANE SUROWE'!$O$5:$O$222,'DANE SUROWE'!$A$5:$A$222,$AE$5,'DANE SUROWE'!$C$5:$C$222,AE$6,'DANE SUROWE'!$L$5:$L$222,$A87)</f>
        <v>0</v>
      </c>
      <c r="AF87" s="36">
        <f>SUMIFS('DANE SUROWE'!$O$5:$O$222,'DANE SUROWE'!$A$5:$A$222,$AE$5,'DANE SUROWE'!$C$5:$C$222,AF$6,'DANE SUROWE'!$L$5:$L$222,$A87)</f>
        <v>0</v>
      </c>
      <c r="AG87" s="36">
        <f t="shared" si="4"/>
        <v>0</v>
      </c>
      <c r="AH87" s="36">
        <f t="shared" si="5"/>
        <v>0</v>
      </c>
    </row>
    <row r="88" spans="1:34">
      <c r="A88" s="34" t="s">
        <v>279</v>
      </c>
      <c r="B88" s="36">
        <f>SUMIFS('DANE SUROWE'!$O$5:$O$222,'DANE SUROWE'!$A$5:$A$222,$B$5,'DANE SUROWE'!$C$5:$C$222,B$6,'DANE SUROWE'!$L$5:$L$222,$A88)</f>
        <v>0</v>
      </c>
      <c r="C88" s="36">
        <f>SUMIFS('DANE SUROWE'!$O$5:$O$222,'DANE SUROWE'!$A$5:$A$222,$B$5,'DANE SUROWE'!$C$5:$C$222,C$6,'DANE SUROWE'!$L$5:$L$222,$A88)</f>
        <v>0</v>
      </c>
      <c r="D88" s="36">
        <f>SUMIFS('DANE SUROWE'!$O$5:$O$222,'DANE SUROWE'!$A$5:$A$222,$B$5,'DANE SUROWE'!$C$5:$C$222,D$6,'DANE SUROWE'!$L$5:$L$222,$A88)</f>
        <v>0</v>
      </c>
      <c r="E88" s="36">
        <f>SUMIFS('DANE SUROWE'!$O$5:$O$222,'DANE SUROWE'!$A$5:$A$222,$E$5,'DANE SUROWE'!$C$5:$C$222,E$6,'DANE SUROWE'!$L$5:$L$222,$A88)</f>
        <v>0</v>
      </c>
      <c r="F88" s="36">
        <f>SUMIFS('DANE SUROWE'!$O$5:$O$222,'DANE SUROWE'!$A$5:$A$222,$E$5,'DANE SUROWE'!$C$5:$C$222,F$6,'DANE SUROWE'!$L$5:$L$222,$A88)</f>
        <v>0</v>
      </c>
      <c r="G88" s="36">
        <f>SUMIFS('DANE SUROWE'!$O$5:$O$222,'DANE SUROWE'!$A$5:$A$222,$G$5,'DANE SUROWE'!$C$5:$C$222,G$6,'DANE SUROWE'!$L$5:$L$222,$A88)</f>
        <v>0</v>
      </c>
      <c r="H88" s="36">
        <f>SUMIFS('DANE SUROWE'!$O$5:$O$222,'DANE SUROWE'!$A$5:$A$222,$G$5,'DANE SUROWE'!$C$5:$C$222,H$6,'DANE SUROWE'!$L$5:$L$222,$A88)</f>
        <v>0</v>
      </c>
      <c r="I88" s="36">
        <f>SUMIFS('DANE SUROWE'!$O$5:$O$222,'DANE SUROWE'!$A$5:$A$222,$G$5,'DANE SUROWE'!$C$5:$C$222,I$6,'DANE SUROWE'!$L$5:$L$222,$A88)</f>
        <v>0</v>
      </c>
      <c r="J88" s="36">
        <f>SUMIFS('DANE SUROWE'!$O$5:$O$222,'DANE SUROWE'!$A$5:$A$222,$J$5,'DANE SUROWE'!$C$5:$C$222,J$6,'DANE SUROWE'!$L$5:$L$222,$A88)</f>
        <v>0</v>
      </c>
      <c r="K88" s="36">
        <f>SUMIFS('DANE SUROWE'!$O$5:$O$222,'DANE SUROWE'!$A$5:$A$222,$J$5,'DANE SUROWE'!$C$5:$C$222,K$6,'DANE SUROWE'!$L$5:$L$222,$A88)</f>
        <v>0</v>
      </c>
      <c r="L88" s="36">
        <f>SUMIFS('DANE SUROWE'!$O$5:$O$222,'DANE SUROWE'!$A$5:$A$222,$L$5,'DANE SUROWE'!$C$5:$C$222,L$6,'DANE SUROWE'!$L$5:$L$222,$A88)</f>
        <v>0</v>
      </c>
      <c r="M88" s="36">
        <f>SUMIFS('DANE SUROWE'!$O$5:$O$222,'DANE SUROWE'!$A$5:$A$222,$L$5,'DANE SUROWE'!$C$5:$C$222,M$6,'DANE SUROWE'!$L$5:$L$222,$A88)</f>
        <v>0</v>
      </c>
      <c r="N88" s="36">
        <f>SUMIFS('DANE SUROWE'!$O$5:$O$222,'DANE SUROWE'!$A$5:$A$222,$N$5,'DANE SUROWE'!$C$5:$C$222,N$6,'DANE SUROWE'!$L$5:$L$222,$A88)</f>
        <v>0</v>
      </c>
      <c r="O88" s="36">
        <f>SUMIFS('DANE SUROWE'!$O$5:$O$222,'DANE SUROWE'!$A$5:$A$222,$N$5,'DANE SUROWE'!$C$5:$C$222,O$6,'DANE SUROWE'!$L$5:$L$222,$A88)</f>
        <v>0</v>
      </c>
      <c r="P88" s="36">
        <f>SUMIFS('DANE SUROWE'!$O$5:$O$222,'DANE SUROWE'!$A$5:$A$222,$N$5,'DANE SUROWE'!$C$5:$C$222,P$6,'DANE SUROWE'!$L$5:$L$222,$A88)</f>
        <v>0</v>
      </c>
      <c r="Q88" s="36">
        <f>SUMIFS('DANE SUROWE'!$O$5:$O$222,'DANE SUROWE'!$A$5:$A$222,$Q$5,'DANE SUROWE'!$C$5:$C$222,Q$6,'DANE SUROWE'!$L$5:$L$222,$A88)</f>
        <v>0</v>
      </c>
      <c r="R88" s="36">
        <f>SUMIFS('DANE SUROWE'!$O$5:$O$222,'DANE SUROWE'!$A$5:$A$222,$Q$5,'DANE SUROWE'!$C$5:$C$222,R$6,'DANE SUROWE'!$L$5:$L$222,$A88)</f>
        <v>0</v>
      </c>
      <c r="S88" s="36">
        <f>SUMIFS('DANE SUROWE'!$O$5:$O$222,'DANE SUROWE'!$A$5:$A$222,$Q$5,'DANE SUROWE'!$C$5:$C$222,S$6,'DANE SUROWE'!$L$5:$L$222,$A88)</f>
        <v>0</v>
      </c>
      <c r="T88" s="36">
        <f>SUMIFS('DANE SUROWE'!$O$5:$O$222,'DANE SUROWE'!$A$5:$A$222,$Q$5,'DANE SUROWE'!$C$5:$C$222,T$6,'DANE SUROWE'!$L$5:$L$222,$A88)</f>
        <v>0</v>
      </c>
      <c r="U88" s="36">
        <f>SUMIFS('DANE SUROWE'!$O$5:$O$222,'DANE SUROWE'!$A$5:$A$222,$Q$5,'DANE SUROWE'!$C$5:$C$222,U$6,'DANE SUROWE'!$L$5:$L$222,$A88)</f>
        <v>0</v>
      </c>
      <c r="V88" s="36">
        <f>SUMIFS('DANE SUROWE'!$O$5:$O$222,'DANE SUROWE'!$A$5:$A$222,$V$5,'DANE SUROWE'!$C$5:$C$222,V$6,'DANE SUROWE'!$L$5:$L$222,$A88)</f>
        <v>0</v>
      </c>
      <c r="W88" s="36">
        <f>SUMIFS('DANE SUROWE'!$O$5:$O$222,'DANE SUROWE'!$A$5:$A$222,$V$5,'DANE SUROWE'!$C$5:$C$222,W$6,'DANE SUROWE'!$L$5:$L$222,$A88)</f>
        <v>0</v>
      </c>
      <c r="X88" s="36">
        <f>SUMIFS('DANE SUROWE'!$O$5:$O$222,'DANE SUROWE'!$A$5:$A$222,$V$5,'DANE SUROWE'!$C$5:$C$222,X$6,'DANE SUROWE'!$L$5:$L$222,$A88)</f>
        <v>0</v>
      </c>
      <c r="Y88" s="36">
        <f>SUMIFS('DANE SUROWE'!$O$5:$O$222,'DANE SUROWE'!$A$5:$A$222,$V$5,'DANE SUROWE'!$C$5:$C$222,Y$6,'DANE SUROWE'!$L$5:$L$222,$A88)</f>
        <v>0</v>
      </c>
      <c r="Z88" s="36">
        <f>SUMIFS('DANE SUROWE'!$O$5:$O$222,'DANE SUROWE'!$A$5:$A$222,$V$5,'DANE SUROWE'!$C$5:$C$222,Z$6,'DANE SUROWE'!$L$5:$L$222,$A88)</f>
        <v>0</v>
      </c>
      <c r="AA88" s="36">
        <f>SUMIFS('DANE SUROWE'!$O$5:$O$222,'DANE SUROWE'!$A$5:$A$222,$AA$5,'DANE SUROWE'!$C$5:$C$222,AA$6,'DANE SUROWE'!$L$5:$L$222,$A88)</f>
        <v>0</v>
      </c>
      <c r="AB88" s="36">
        <f>SUMIFS('DANE SUROWE'!$O$5:$O$222,'DANE SUROWE'!$A$5:$A$222,$AA$5,'DANE SUROWE'!$C$5:$C$222,AB$6,'DANE SUROWE'!$L$5:$L$222,$A88)</f>
        <v>0</v>
      </c>
      <c r="AC88" s="36">
        <f>SUMIFS('DANE SUROWE'!$O$5:$O$222,'DANE SUROWE'!$A$5:$A$222,$AC$5,'DANE SUROWE'!$C$5:$C$222,AC$6,'DANE SUROWE'!$L$5:$L$222,$A88)</f>
        <v>0</v>
      </c>
      <c r="AD88" s="36">
        <f>SUMIFS('DANE SUROWE'!$O$5:$O$222,'DANE SUROWE'!$A$5:$A$222,$AC$5,'DANE SUROWE'!$C$5:$C$222,AD$6,'DANE SUROWE'!$L$5:$L$222,$A88)</f>
        <v>0</v>
      </c>
      <c r="AE88" s="36">
        <f>SUMIFS('DANE SUROWE'!$O$5:$O$222,'DANE SUROWE'!$A$5:$A$222,$AE$5,'DANE SUROWE'!$C$5:$C$222,AE$6,'DANE SUROWE'!$L$5:$L$222,$A88)</f>
        <v>0</v>
      </c>
      <c r="AF88" s="36">
        <f>SUMIFS('DANE SUROWE'!$O$5:$O$222,'DANE SUROWE'!$A$5:$A$222,$AE$5,'DANE SUROWE'!$C$5:$C$222,AF$6,'DANE SUROWE'!$L$5:$L$222,$A88)</f>
        <v>0</v>
      </c>
      <c r="AG88" s="36">
        <f t="shared" si="4"/>
        <v>0</v>
      </c>
      <c r="AH88" s="36">
        <f t="shared" si="5"/>
        <v>0</v>
      </c>
    </row>
    <row r="89" spans="1:34">
      <c r="A89" s="34" t="s">
        <v>280</v>
      </c>
      <c r="B89" s="36">
        <f>SUMIFS('DANE SUROWE'!$O$5:$O$222,'DANE SUROWE'!$A$5:$A$222,$B$5,'DANE SUROWE'!$C$5:$C$222,B$6,'DANE SUROWE'!$L$5:$L$222,$A89)</f>
        <v>0</v>
      </c>
      <c r="C89" s="36">
        <f>SUMIFS('DANE SUROWE'!$O$5:$O$222,'DANE SUROWE'!$A$5:$A$222,$B$5,'DANE SUROWE'!$C$5:$C$222,C$6,'DANE SUROWE'!$L$5:$L$222,$A89)</f>
        <v>0</v>
      </c>
      <c r="D89" s="36">
        <f>SUMIFS('DANE SUROWE'!$O$5:$O$222,'DANE SUROWE'!$A$5:$A$222,$B$5,'DANE SUROWE'!$C$5:$C$222,D$6,'DANE SUROWE'!$L$5:$L$222,$A89)</f>
        <v>0</v>
      </c>
      <c r="E89" s="36">
        <f>SUMIFS('DANE SUROWE'!$O$5:$O$222,'DANE SUROWE'!$A$5:$A$222,$E$5,'DANE SUROWE'!$C$5:$C$222,E$6,'DANE SUROWE'!$L$5:$L$222,$A89)</f>
        <v>0</v>
      </c>
      <c r="F89" s="36">
        <f>SUMIFS('DANE SUROWE'!$O$5:$O$222,'DANE SUROWE'!$A$5:$A$222,$E$5,'DANE SUROWE'!$C$5:$C$222,F$6,'DANE SUROWE'!$L$5:$L$222,$A89)</f>
        <v>0</v>
      </c>
      <c r="G89" s="36">
        <f>SUMIFS('DANE SUROWE'!$O$5:$O$222,'DANE SUROWE'!$A$5:$A$222,$G$5,'DANE SUROWE'!$C$5:$C$222,G$6,'DANE SUROWE'!$L$5:$L$222,$A89)</f>
        <v>0</v>
      </c>
      <c r="H89" s="36">
        <f>SUMIFS('DANE SUROWE'!$O$5:$O$222,'DANE SUROWE'!$A$5:$A$222,$G$5,'DANE SUROWE'!$C$5:$C$222,H$6,'DANE SUROWE'!$L$5:$L$222,$A89)</f>
        <v>0</v>
      </c>
      <c r="I89" s="36">
        <f>SUMIFS('DANE SUROWE'!$O$5:$O$222,'DANE SUROWE'!$A$5:$A$222,$G$5,'DANE SUROWE'!$C$5:$C$222,I$6,'DANE SUROWE'!$L$5:$L$222,$A89)</f>
        <v>0</v>
      </c>
      <c r="J89" s="36">
        <f>SUMIFS('DANE SUROWE'!$O$5:$O$222,'DANE SUROWE'!$A$5:$A$222,$J$5,'DANE SUROWE'!$C$5:$C$222,J$6,'DANE SUROWE'!$L$5:$L$222,$A89)</f>
        <v>0</v>
      </c>
      <c r="K89" s="36">
        <f>SUMIFS('DANE SUROWE'!$O$5:$O$222,'DANE SUROWE'!$A$5:$A$222,$J$5,'DANE SUROWE'!$C$5:$C$222,K$6,'DANE SUROWE'!$L$5:$L$222,$A89)</f>
        <v>0</v>
      </c>
      <c r="L89" s="36">
        <f>SUMIFS('DANE SUROWE'!$O$5:$O$222,'DANE SUROWE'!$A$5:$A$222,$L$5,'DANE SUROWE'!$C$5:$C$222,L$6,'DANE SUROWE'!$L$5:$L$222,$A89)</f>
        <v>0</v>
      </c>
      <c r="M89" s="36">
        <f>SUMIFS('DANE SUROWE'!$O$5:$O$222,'DANE SUROWE'!$A$5:$A$222,$L$5,'DANE SUROWE'!$C$5:$C$222,M$6,'DANE SUROWE'!$L$5:$L$222,$A89)</f>
        <v>0</v>
      </c>
      <c r="N89" s="36">
        <f>SUMIFS('DANE SUROWE'!$O$5:$O$222,'DANE SUROWE'!$A$5:$A$222,$N$5,'DANE SUROWE'!$C$5:$C$222,N$6,'DANE SUROWE'!$L$5:$L$222,$A89)</f>
        <v>0</v>
      </c>
      <c r="O89" s="36">
        <f>SUMIFS('DANE SUROWE'!$O$5:$O$222,'DANE SUROWE'!$A$5:$A$222,$N$5,'DANE SUROWE'!$C$5:$C$222,O$6,'DANE SUROWE'!$L$5:$L$222,$A89)</f>
        <v>0</v>
      </c>
      <c r="P89" s="36">
        <f>SUMIFS('DANE SUROWE'!$O$5:$O$222,'DANE SUROWE'!$A$5:$A$222,$N$5,'DANE SUROWE'!$C$5:$C$222,P$6,'DANE SUROWE'!$L$5:$L$222,$A89)</f>
        <v>0</v>
      </c>
      <c r="Q89" s="36">
        <f>SUMIFS('DANE SUROWE'!$O$5:$O$222,'DANE SUROWE'!$A$5:$A$222,$Q$5,'DANE SUROWE'!$C$5:$C$222,Q$6,'DANE SUROWE'!$L$5:$L$222,$A89)</f>
        <v>0</v>
      </c>
      <c r="R89" s="36">
        <f>SUMIFS('DANE SUROWE'!$O$5:$O$222,'DANE SUROWE'!$A$5:$A$222,$Q$5,'DANE SUROWE'!$C$5:$C$222,R$6,'DANE SUROWE'!$L$5:$L$222,$A89)</f>
        <v>0</v>
      </c>
      <c r="S89" s="36">
        <f>SUMIFS('DANE SUROWE'!$O$5:$O$222,'DANE SUROWE'!$A$5:$A$222,$Q$5,'DANE SUROWE'!$C$5:$C$222,S$6,'DANE SUROWE'!$L$5:$L$222,$A89)</f>
        <v>0</v>
      </c>
      <c r="T89" s="36">
        <f>SUMIFS('DANE SUROWE'!$O$5:$O$222,'DANE SUROWE'!$A$5:$A$222,$Q$5,'DANE SUROWE'!$C$5:$C$222,T$6,'DANE SUROWE'!$L$5:$L$222,$A89)</f>
        <v>0</v>
      </c>
      <c r="U89" s="36">
        <f>SUMIFS('DANE SUROWE'!$O$5:$O$222,'DANE SUROWE'!$A$5:$A$222,$Q$5,'DANE SUROWE'!$C$5:$C$222,U$6,'DANE SUROWE'!$L$5:$L$222,$A89)</f>
        <v>0</v>
      </c>
      <c r="V89" s="36">
        <f>SUMIFS('DANE SUROWE'!$O$5:$O$222,'DANE SUROWE'!$A$5:$A$222,$V$5,'DANE SUROWE'!$C$5:$C$222,V$6,'DANE SUROWE'!$L$5:$L$222,$A89)</f>
        <v>0</v>
      </c>
      <c r="W89" s="36">
        <f>SUMIFS('DANE SUROWE'!$O$5:$O$222,'DANE SUROWE'!$A$5:$A$222,$V$5,'DANE SUROWE'!$C$5:$C$222,W$6,'DANE SUROWE'!$L$5:$L$222,$A89)</f>
        <v>0</v>
      </c>
      <c r="X89" s="36">
        <f>SUMIFS('DANE SUROWE'!$O$5:$O$222,'DANE SUROWE'!$A$5:$A$222,$V$5,'DANE SUROWE'!$C$5:$C$222,X$6,'DANE SUROWE'!$L$5:$L$222,$A89)</f>
        <v>0</v>
      </c>
      <c r="Y89" s="36">
        <f>SUMIFS('DANE SUROWE'!$O$5:$O$222,'DANE SUROWE'!$A$5:$A$222,$V$5,'DANE SUROWE'!$C$5:$C$222,Y$6,'DANE SUROWE'!$L$5:$L$222,$A89)</f>
        <v>0</v>
      </c>
      <c r="Z89" s="36">
        <f>SUMIFS('DANE SUROWE'!$O$5:$O$222,'DANE SUROWE'!$A$5:$A$222,$V$5,'DANE SUROWE'!$C$5:$C$222,Z$6,'DANE SUROWE'!$L$5:$L$222,$A89)</f>
        <v>0</v>
      </c>
      <c r="AA89" s="36">
        <f>SUMIFS('DANE SUROWE'!$O$5:$O$222,'DANE SUROWE'!$A$5:$A$222,$AA$5,'DANE SUROWE'!$C$5:$C$222,AA$6,'DANE SUROWE'!$L$5:$L$222,$A89)</f>
        <v>0</v>
      </c>
      <c r="AB89" s="36">
        <f>SUMIFS('DANE SUROWE'!$O$5:$O$222,'DANE SUROWE'!$A$5:$A$222,$AA$5,'DANE SUROWE'!$C$5:$C$222,AB$6,'DANE SUROWE'!$L$5:$L$222,$A89)</f>
        <v>0</v>
      </c>
      <c r="AC89" s="36">
        <f>SUMIFS('DANE SUROWE'!$O$5:$O$222,'DANE SUROWE'!$A$5:$A$222,$AC$5,'DANE SUROWE'!$C$5:$C$222,AC$6,'DANE SUROWE'!$L$5:$L$222,$A89)</f>
        <v>0</v>
      </c>
      <c r="AD89" s="36">
        <f>SUMIFS('DANE SUROWE'!$O$5:$O$222,'DANE SUROWE'!$A$5:$A$222,$AC$5,'DANE SUROWE'!$C$5:$C$222,AD$6,'DANE SUROWE'!$L$5:$L$222,$A89)</f>
        <v>0</v>
      </c>
      <c r="AE89" s="36">
        <f>SUMIFS('DANE SUROWE'!$O$5:$O$222,'DANE SUROWE'!$A$5:$A$222,$AE$5,'DANE SUROWE'!$C$5:$C$222,AE$6,'DANE SUROWE'!$L$5:$L$222,$A89)</f>
        <v>0</v>
      </c>
      <c r="AF89" s="36">
        <f>SUMIFS('DANE SUROWE'!$O$5:$O$222,'DANE SUROWE'!$A$5:$A$222,$AE$5,'DANE SUROWE'!$C$5:$C$222,AF$6,'DANE SUROWE'!$L$5:$L$222,$A89)</f>
        <v>0</v>
      </c>
      <c r="AG89" s="36">
        <f t="shared" si="4"/>
        <v>0</v>
      </c>
      <c r="AH89" s="36">
        <f t="shared" si="5"/>
        <v>0</v>
      </c>
    </row>
    <row r="90" spans="1:34">
      <c r="A90" s="34" t="s">
        <v>281</v>
      </c>
      <c r="B90" s="36">
        <f>SUMIFS('DANE SUROWE'!$O$5:$O$222,'DANE SUROWE'!$A$5:$A$222,$B$5,'DANE SUROWE'!$C$5:$C$222,B$6,'DANE SUROWE'!$L$5:$L$222,$A90)</f>
        <v>0</v>
      </c>
      <c r="C90" s="36">
        <f>SUMIFS('DANE SUROWE'!$O$5:$O$222,'DANE SUROWE'!$A$5:$A$222,$B$5,'DANE SUROWE'!$C$5:$C$222,C$6,'DANE SUROWE'!$L$5:$L$222,$A90)</f>
        <v>0</v>
      </c>
      <c r="D90" s="36">
        <f>SUMIFS('DANE SUROWE'!$O$5:$O$222,'DANE SUROWE'!$A$5:$A$222,$B$5,'DANE SUROWE'!$C$5:$C$222,D$6,'DANE SUROWE'!$L$5:$L$222,$A90)</f>
        <v>0</v>
      </c>
      <c r="E90" s="36">
        <f>SUMIFS('DANE SUROWE'!$O$5:$O$222,'DANE SUROWE'!$A$5:$A$222,$E$5,'DANE SUROWE'!$C$5:$C$222,E$6,'DANE SUROWE'!$L$5:$L$222,$A90)</f>
        <v>0</v>
      </c>
      <c r="F90" s="36">
        <f>SUMIFS('DANE SUROWE'!$O$5:$O$222,'DANE SUROWE'!$A$5:$A$222,$E$5,'DANE SUROWE'!$C$5:$C$222,F$6,'DANE SUROWE'!$L$5:$L$222,$A90)</f>
        <v>0</v>
      </c>
      <c r="G90" s="36">
        <f>SUMIFS('DANE SUROWE'!$O$5:$O$222,'DANE SUROWE'!$A$5:$A$222,$G$5,'DANE SUROWE'!$C$5:$C$222,G$6,'DANE SUROWE'!$L$5:$L$222,$A90)</f>
        <v>0</v>
      </c>
      <c r="H90" s="36">
        <f>SUMIFS('DANE SUROWE'!$O$5:$O$222,'DANE SUROWE'!$A$5:$A$222,$G$5,'DANE SUROWE'!$C$5:$C$222,H$6,'DANE SUROWE'!$L$5:$L$222,$A90)</f>
        <v>0</v>
      </c>
      <c r="I90" s="36">
        <f>SUMIFS('DANE SUROWE'!$O$5:$O$222,'DANE SUROWE'!$A$5:$A$222,$G$5,'DANE SUROWE'!$C$5:$C$222,I$6,'DANE SUROWE'!$L$5:$L$222,$A90)</f>
        <v>0</v>
      </c>
      <c r="J90" s="36">
        <f>SUMIFS('DANE SUROWE'!$O$5:$O$222,'DANE SUROWE'!$A$5:$A$222,$J$5,'DANE SUROWE'!$C$5:$C$222,J$6,'DANE SUROWE'!$L$5:$L$222,$A90)</f>
        <v>0</v>
      </c>
      <c r="K90" s="36">
        <f>SUMIFS('DANE SUROWE'!$O$5:$O$222,'DANE SUROWE'!$A$5:$A$222,$J$5,'DANE SUROWE'!$C$5:$C$222,K$6,'DANE SUROWE'!$L$5:$L$222,$A90)</f>
        <v>0</v>
      </c>
      <c r="L90" s="36">
        <f>SUMIFS('DANE SUROWE'!$O$5:$O$222,'DANE SUROWE'!$A$5:$A$222,$L$5,'DANE SUROWE'!$C$5:$C$222,L$6,'DANE SUROWE'!$L$5:$L$222,$A90)</f>
        <v>0</v>
      </c>
      <c r="M90" s="36">
        <f>SUMIFS('DANE SUROWE'!$O$5:$O$222,'DANE SUROWE'!$A$5:$A$222,$L$5,'DANE SUROWE'!$C$5:$C$222,M$6,'DANE SUROWE'!$L$5:$L$222,$A90)</f>
        <v>0</v>
      </c>
      <c r="N90" s="36">
        <f>SUMIFS('DANE SUROWE'!$O$5:$O$222,'DANE SUROWE'!$A$5:$A$222,$N$5,'DANE SUROWE'!$C$5:$C$222,N$6,'DANE SUROWE'!$L$5:$L$222,$A90)</f>
        <v>0</v>
      </c>
      <c r="O90" s="36">
        <f>SUMIFS('DANE SUROWE'!$O$5:$O$222,'DANE SUROWE'!$A$5:$A$222,$N$5,'DANE SUROWE'!$C$5:$C$222,O$6,'DANE SUROWE'!$L$5:$L$222,$A90)</f>
        <v>0</v>
      </c>
      <c r="P90" s="36">
        <f>SUMIFS('DANE SUROWE'!$O$5:$O$222,'DANE SUROWE'!$A$5:$A$222,$N$5,'DANE SUROWE'!$C$5:$C$222,P$6,'DANE SUROWE'!$L$5:$L$222,$A90)</f>
        <v>0</v>
      </c>
      <c r="Q90" s="36">
        <f>SUMIFS('DANE SUROWE'!$O$5:$O$222,'DANE SUROWE'!$A$5:$A$222,$Q$5,'DANE SUROWE'!$C$5:$C$222,Q$6,'DANE SUROWE'!$L$5:$L$222,$A90)</f>
        <v>0</v>
      </c>
      <c r="R90" s="36">
        <f>SUMIFS('DANE SUROWE'!$O$5:$O$222,'DANE SUROWE'!$A$5:$A$222,$Q$5,'DANE SUROWE'!$C$5:$C$222,R$6,'DANE SUROWE'!$L$5:$L$222,$A90)</f>
        <v>0</v>
      </c>
      <c r="S90" s="36">
        <f>SUMIFS('DANE SUROWE'!$O$5:$O$222,'DANE SUROWE'!$A$5:$A$222,$Q$5,'DANE SUROWE'!$C$5:$C$222,S$6,'DANE SUROWE'!$L$5:$L$222,$A90)</f>
        <v>0</v>
      </c>
      <c r="T90" s="36">
        <f>SUMIFS('DANE SUROWE'!$O$5:$O$222,'DANE SUROWE'!$A$5:$A$222,$Q$5,'DANE SUROWE'!$C$5:$C$222,T$6,'DANE SUROWE'!$L$5:$L$222,$A90)</f>
        <v>0</v>
      </c>
      <c r="U90" s="36">
        <f>SUMIFS('DANE SUROWE'!$O$5:$O$222,'DANE SUROWE'!$A$5:$A$222,$Q$5,'DANE SUROWE'!$C$5:$C$222,U$6,'DANE SUROWE'!$L$5:$L$222,$A90)</f>
        <v>0</v>
      </c>
      <c r="V90" s="36">
        <f>SUMIFS('DANE SUROWE'!$O$5:$O$222,'DANE SUROWE'!$A$5:$A$222,$V$5,'DANE SUROWE'!$C$5:$C$222,V$6,'DANE SUROWE'!$L$5:$L$222,$A90)</f>
        <v>0</v>
      </c>
      <c r="W90" s="36">
        <f>SUMIFS('DANE SUROWE'!$O$5:$O$222,'DANE SUROWE'!$A$5:$A$222,$V$5,'DANE SUROWE'!$C$5:$C$222,W$6,'DANE SUROWE'!$L$5:$L$222,$A90)</f>
        <v>0</v>
      </c>
      <c r="X90" s="36">
        <f>SUMIFS('DANE SUROWE'!$O$5:$O$222,'DANE SUROWE'!$A$5:$A$222,$V$5,'DANE SUROWE'!$C$5:$C$222,X$6,'DANE SUROWE'!$L$5:$L$222,$A90)</f>
        <v>0</v>
      </c>
      <c r="Y90" s="36">
        <f>SUMIFS('DANE SUROWE'!$O$5:$O$222,'DANE SUROWE'!$A$5:$A$222,$V$5,'DANE SUROWE'!$C$5:$C$222,Y$6,'DANE SUROWE'!$L$5:$L$222,$A90)</f>
        <v>0</v>
      </c>
      <c r="Z90" s="36">
        <f>SUMIFS('DANE SUROWE'!$O$5:$O$222,'DANE SUROWE'!$A$5:$A$222,$V$5,'DANE SUROWE'!$C$5:$C$222,Z$6,'DANE SUROWE'!$L$5:$L$222,$A90)</f>
        <v>0</v>
      </c>
      <c r="AA90" s="36">
        <f>SUMIFS('DANE SUROWE'!$O$5:$O$222,'DANE SUROWE'!$A$5:$A$222,$AA$5,'DANE SUROWE'!$C$5:$C$222,AA$6,'DANE SUROWE'!$L$5:$L$222,$A90)</f>
        <v>0</v>
      </c>
      <c r="AB90" s="36">
        <f>SUMIFS('DANE SUROWE'!$O$5:$O$222,'DANE SUROWE'!$A$5:$A$222,$AA$5,'DANE SUROWE'!$C$5:$C$222,AB$6,'DANE SUROWE'!$L$5:$L$222,$A90)</f>
        <v>0</v>
      </c>
      <c r="AC90" s="36">
        <f>SUMIFS('DANE SUROWE'!$O$5:$O$222,'DANE SUROWE'!$A$5:$A$222,$AC$5,'DANE SUROWE'!$C$5:$C$222,AC$6,'DANE SUROWE'!$L$5:$L$222,$A90)</f>
        <v>0</v>
      </c>
      <c r="AD90" s="36">
        <f>SUMIFS('DANE SUROWE'!$O$5:$O$222,'DANE SUROWE'!$A$5:$A$222,$AC$5,'DANE SUROWE'!$C$5:$C$222,AD$6,'DANE SUROWE'!$L$5:$L$222,$A90)</f>
        <v>0</v>
      </c>
      <c r="AE90" s="36">
        <f>SUMIFS('DANE SUROWE'!$O$5:$O$222,'DANE SUROWE'!$A$5:$A$222,$AE$5,'DANE SUROWE'!$C$5:$C$222,AE$6,'DANE SUROWE'!$L$5:$L$222,$A90)</f>
        <v>0</v>
      </c>
      <c r="AF90" s="36">
        <f>SUMIFS('DANE SUROWE'!$O$5:$O$222,'DANE SUROWE'!$A$5:$A$222,$AE$5,'DANE SUROWE'!$C$5:$C$222,AF$6,'DANE SUROWE'!$L$5:$L$222,$A90)</f>
        <v>0</v>
      </c>
      <c r="AG90" s="36">
        <f t="shared" si="4"/>
        <v>0</v>
      </c>
      <c r="AH90" s="36">
        <f t="shared" si="5"/>
        <v>0</v>
      </c>
    </row>
    <row r="91" spans="1:34">
      <c r="A91" s="34" t="s">
        <v>282</v>
      </c>
      <c r="B91" s="36">
        <f>SUMIFS('DANE SUROWE'!$O$5:$O$222,'DANE SUROWE'!$A$5:$A$222,$B$5,'DANE SUROWE'!$C$5:$C$222,B$6,'DANE SUROWE'!$L$5:$L$222,$A91)</f>
        <v>0</v>
      </c>
      <c r="C91" s="36">
        <f>SUMIFS('DANE SUROWE'!$O$5:$O$222,'DANE SUROWE'!$A$5:$A$222,$B$5,'DANE SUROWE'!$C$5:$C$222,C$6,'DANE SUROWE'!$L$5:$L$222,$A91)</f>
        <v>0</v>
      </c>
      <c r="D91" s="36">
        <f>SUMIFS('DANE SUROWE'!$O$5:$O$222,'DANE SUROWE'!$A$5:$A$222,$B$5,'DANE SUROWE'!$C$5:$C$222,D$6,'DANE SUROWE'!$L$5:$L$222,$A91)</f>
        <v>0</v>
      </c>
      <c r="E91" s="36">
        <f>SUMIFS('DANE SUROWE'!$O$5:$O$222,'DANE SUROWE'!$A$5:$A$222,$E$5,'DANE SUROWE'!$C$5:$C$222,E$6,'DANE SUROWE'!$L$5:$L$222,$A91)</f>
        <v>0</v>
      </c>
      <c r="F91" s="36">
        <f>SUMIFS('DANE SUROWE'!$O$5:$O$222,'DANE SUROWE'!$A$5:$A$222,$E$5,'DANE SUROWE'!$C$5:$C$222,F$6,'DANE SUROWE'!$L$5:$L$222,$A91)</f>
        <v>0</v>
      </c>
      <c r="G91" s="36">
        <f>SUMIFS('DANE SUROWE'!$O$5:$O$222,'DANE SUROWE'!$A$5:$A$222,$G$5,'DANE SUROWE'!$C$5:$C$222,G$6,'DANE SUROWE'!$L$5:$L$222,$A91)</f>
        <v>0</v>
      </c>
      <c r="H91" s="36">
        <f>SUMIFS('DANE SUROWE'!$O$5:$O$222,'DANE SUROWE'!$A$5:$A$222,$G$5,'DANE SUROWE'!$C$5:$C$222,H$6,'DANE SUROWE'!$L$5:$L$222,$A91)</f>
        <v>0</v>
      </c>
      <c r="I91" s="36">
        <f>SUMIFS('DANE SUROWE'!$O$5:$O$222,'DANE SUROWE'!$A$5:$A$222,$G$5,'DANE SUROWE'!$C$5:$C$222,I$6,'DANE SUROWE'!$L$5:$L$222,$A91)</f>
        <v>0</v>
      </c>
      <c r="J91" s="36">
        <f>SUMIFS('DANE SUROWE'!$O$5:$O$222,'DANE SUROWE'!$A$5:$A$222,$J$5,'DANE SUROWE'!$C$5:$C$222,J$6,'DANE SUROWE'!$L$5:$L$222,$A91)</f>
        <v>0</v>
      </c>
      <c r="K91" s="36">
        <f>SUMIFS('DANE SUROWE'!$O$5:$O$222,'DANE SUROWE'!$A$5:$A$222,$J$5,'DANE SUROWE'!$C$5:$C$222,K$6,'DANE SUROWE'!$L$5:$L$222,$A91)</f>
        <v>0</v>
      </c>
      <c r="L91" s="36">
        <f>SUMIFS('DANE SUROWE'!$O$5:$O$222,'DANE SUROWE'!$A$5:$A$222,$L$5,'DANE SUROWE'!$C$5:$C$222,L$6,'DANE SUROWE'!$L$5:$L$222,$A91)</f>
        <v>0</v>
      </c>
      <c r="M91" s="36">
        <f>SUMIFS('DANE SUROWE'!$O$5:$O$222,'DANE SUROWE'!$A$5:$A$222,$L$5,'DANE SUROWE'!$C$5:$C$222,M$6,'DANE SUROWE'!$L$5:$L$222,$A91)</f>
        <v>0</v>
      </c>
      <c r="N91" s="36">
        <f>SUMIFS('DANE SUROWE'!$O$5:$O$222,'DANE SUROWE'!$A$5:$A$222,$N$5,'DANE SUROWE'!$C$5:$C$222,N$6,'DANE SUROWE'!$L$5:$L$222,$A91)</f>
        <v>0</v>
      </c>
      <c r="O91" s="36">
        <f>SUMIFS('DANE SUROWE'!$O$5:$O$222,'DANE SUROWE'!$A$5:$A$222,$N$5,'DANE SUROWE'!$C$5:$C$222,O$6,'DANE SUROWE'!$L$5:$L$222,$A91)</f>
        <v>0</v>
      </c>
      <c r="P91" s="36">
        <f>SUMIFS('DANE SUROWE'!$O$5:$O$222,'DANE SUROWE'!$A$5:$A$222,$N$5,'DANE SUROWE'!$C$5:$C$222,P$6,'DANE SUROWE'!$L$5:$L$222,$A91)</f>
        <v>0</v>
      </c>
      <c r="Q91" s="36">
        <f>SUMIFS('DANE SUROWE'!$O$5:$O$222,'DANE SUROWE'!$A$5:$A$222,$Q$5,'DANE SUROWE'!$C$5:$C$222,Q$6,'DANE SUROWE'!$L$5:$L$222,$A91)</f>
        <v>0</v>
      </c>
      <c r="R91" s="36">
        <f>SUMIFS('DANE SUROWE'!$O$5:$O$222,'DANE SUROWE'!$A$5:$A$222,$Q$5,'DANE SUROWE'!$C$5:$C$222,R$6,'DANE SUROWE'!$L$5:$L$222,$A91)</f>
        <v>0</v>
      </c>
      <c r="S91" s="36">
        <f>SUMIFS('DANE SUROWE'!$O$5:$O$222,'DANE SUROWE'!$A$5:$A$222,$Q$5,'DANE SUROWE'!$C$5:$C$222,S$6,'DANE SUROWE'!$L$5:$L$222,$A91)</f>
        <v>0</v>
      </c>
      <c r="T91" s="36">
        <f>SUMIFS('DANE SUROWE'!$O$5:$O$222,'DANE SUROWE'!$A$5:$A$222,$Q$5,'DANE SUROWE'!$C$5:$C$222,T$6,'DANE SUROWE'!$L$5:$L$222,$A91)</f>
        <v>0</v>
      </c>
      <c r="U91" s="36">
        <f>SUMIFS('DANE SUROWE'!$O$5:$O$222,'DANE SUROWE'!$A$5:$A$222,$Q$5,'DANE SUROWE'!$C$5:$C$222,U$6,'DANE SUROWE'!$L$5:$L$222,$A91)</f>
        <v>0</v>
      </c>
      <c r="V91" s="36">
        <f>SUMIFS('DANE SUROWE'!$O$5:$O$222,'DANE SUROWE'!$A$5:$A$222,$V$5,'DANE SUROWE'!$C$5:$C$222,V$6,'DANE SUROWE'!$L$5:$L$222,$A91)</f>
        <v>0</v>
      </c>
      <c r="W91" s="36">
        <f>SUMIFS('DANE SUROWE'!$O$5:$O$222,'DANE SUROWE'!$A$5:$A$222,$V$5,'DANE SUROWE'!$C$5:$C$222,W$6,'DANE SUROWE'!$L$5:$L$222,$A91)</f>
        <v>0</v>
      </c>
      <c r="X91" s="36">
        <f>SUMIFS('DANE SUROWE'!$O$5:$O$222,'DANE SUROWE'!$A$5:$A$222,$V$5,'DANE SUROWE'!$C$5:$C$222,X$6,'DANE SUROWE'!$L$5:$L$222,$A91)</f>
        <v>0</v>
      </c>
      <c r="Y91" s="36">
        <f>SUMIFS('DANE SUROWE'!$O$5:$O$222,'DANE SUROWE'!$A$5:$A$222,$V$5,'DANE SUROWE'!$C$5:$C$222,Y$6,'DANE SUROWE'!$L$5:$L$222,$A91)</f>
        <v>0</v>
      </c>
      <c r="Z91" s="36">
        <f>SUMIFS('DANE SUROWE'!$O$5:$O$222,'DANE SUROWE'!$A$5:$A$222,$V$5,'DANE SUROWE'!$C$5:$C$222,Z$6,'DANE SUROWE'!$L$5:$L$222,$A91)</f>
        <v>0</v>
      </c>
      <c r="AA91" s="36">
        <f>SUMIFS('DANE SUROWE'!$O$5:$O$222,'DANE SUROWE'!$A$5:$A$222,$AA$5,'DANE SUROWE'!$C$5:$C$222,AA$6,'DANE SUROWE'!$L$5:$L$222,$A91)</f>
        <v>0</v>
      </c>
      <c r="AB91" s="36">
        <f>SUMIFS('DANE SUROWE'!$O$5:$O$222,'DANE SUROWE'!$A$5:$A$222,$AA$5,'DANE SUROWE'!$C$5:$C$222,AB$6,'DANE SUROWE'!$L$5:$L$222,$A91)</f>
        <v>0</v>
      </c>
      <c r="AC91" s="36">
        <f>SUMIFS('DANE SUROWE'!$O$5:$O$222,'DANE SUROWE'!$A$5:$A$222,$AC$5,'DANE SUROWE'!$C$5:$C$222,AC$6,'DANE SUROWE'!$L$5:$L$222,$A91)</f>
        <v>0</v>
      </c>
      <c r="AD91" s="36">
        <f>SUMIFS('DANE SUROWE'!$O$5:$O$222,'DANE SUROWE'!$A$5:$A$222,$AC$5,'DANE SUROWE'!$C$5:$C$222,AD$6,'DANE SUROWE'!$L$5:$L$222,$A91)</f>
        <v>0</v>
      </c>
      <c r="AE91" s="36">
        <f>SUMIFS('DANE SUROWE'!$O$5:$O$222,'DANE SUROWE'!$A$5:$A$222,$AE$5,'DANE SUROWE'!$C$5:$C$222,AE$6,'DANE SUROWE'!$L$5:$L$222,$A91)</f>
        <v>0</v>
      </c>
      <c r="AF91" s="36">
        <f>SUMIFS('DANE SUROWE'!$O$5:$O$222,'DANE SUROWE'!$A$5:$A$222,$AE$5,'DANE SUROWE'!$C$5:$C$222,AF$6,'DANE SUROWE'!$L$5:$L$222,$A91)</f>
        <v>0</v>
      </c>
      <c r="AG91" s="36">
        <f t="shared" si="4"/>
        <v>0</v>
      </c>
      <c r="AH91" s="36">
        <f t="shared" si="5"/>
        <v>0</v>
      </c>
    </row>
    <row r="92" spans="1:34">
      <c r="A92" s="34" t="s">
        <v>283</v>
      </c>
      <c r="B92" s="36">
        <f>SUMIFS('DANE SUROWE'!$O$5:$O$222,'DANE SUROWE'!$A$5:$A$222,$B$5,'DANE SUROWE'!$C$5:$C$222,B$6,'DANE SUROWE'!$L$5:$L$222,$A92)</f>
        <v>0</v>
      </c>
      <c r="C92" s="36">
        <f>SUMIFS('DANE SUROWE'!$O$5:$O$222,'DANE SUROWE'!$A$5:$A$222,$B$5,'DANE SUROWE'!$C$5:$C$222,C$6,'DANE SUROWE'!$L$5:$L$222,$A92)</f>
        <v>0</v>
      </c>
      <c r="D92" s="36">
        <f>SUMIFS('DANE SUROWE'!$O$5:$O$222,'DANE SUROWE'!$A$5:$A$222,$B$5,'DANE SUROWE'!$C$5:$C$222,D$6,'DANE SUROWE'!$L$5:$L$222,$A92)</f>
        <v>0</v>
      </c>
      <c r="E92" s="36">
        <f>SUMIFS('DANE SUROWE'!$O$5:$O$222,'DANE SUROWE'!$A$5:$A$222,$E$5,'DANE SUROWE'!$C$5:$C$222,E$6,'DANE SUROWE'!$L$5:$L$222,$A92)</f>
        <v>0</v>
      </c>
      <c r="F92" s="36">
        <f>SUMIFS('DANE SUROWE'!$O$5:$O$222,'DANE SUROWE'!$A$5:$A$222,$E$5,'DANE SUROWE'!$C$5:$C$222,F$6,'DANE SUROWE'!$L$5:$L$222,$A92)</f>
        <v>0</v>
      </c>
      <c r="G92" s="36">
        <f>SUMIFS('DANE SUROWE'!$O$5:$O$222,'DANE SUROWE'!$A$5:$A$222,$G$5,'DANE SUROWE'!$C$5:$C$222,G$6,'DANE SUROWE'!$L$5:$L$222,$A92)</f>
        <v>0</v>
      </c>
      <c r="H92" s="36">
        <f>SUMIFS('DANE SUROWE'!$O$5:$O$222,'DANE SUROWE'!$A$5:$A$222,$G$5,'DANE SUROWE'!$C$5:$C$222,H$6,'DANE SUROWE'!$L$5:$L$222,$A92)</f>
        <v>0</v>
      </c>
      <c r="I92" s="36">
        <f>SUMIFS('DANE SUROWE'!$O$5:$O$222,'DANE SUROWE'!$A$5:$A$222,$G$5,'DANE SUROWE'!$C$5:$C$222,I$6,'DANE SUROWE'!$L$5:$L$222,$A92)</f>
        <v>0</v>
      </c>
      <c r="J92" s="36">
        <f>SUMIFS('DANE SUROWE'!$O$5:$O$222,'DANE SUROWE'!$A$5:$A$222,$J$5,'DANE SUROWE'!$C$5:$C$222,J$6,'DANE SUROWE'!$L$5:$L$222,$A92)</f>
        <v>0</v>
      </c>
      <c r="K92" s="36">
        <f>SUMIFS('DANE SUROWE'!$O$5:$O$222,'DANE SUROWE'!$A$5:$A$222,$J$5,'DANE SUROWE'!$C$5:$C$222,K$6,'DANE SUROWE'!$L$5:$L$222,$A92)</f>
        <v>0</v>
      </c>
      <c r="L92" s="36">
        <f>SUMIFS('DANE SUROWE'!$O$5:$O$222,'DANE SUROWE'!$A$5:$A$222,$L$5,'DANE SUROWE'!$C$5:$C$222,L$6,'DANE SUROWE'!$L$5:$L$222,$A92)</f>
        <v>0</v>
      </c>
      <c r="M92" s="36">
        <f>SUMIFS('DANE SUROWE'!$O$5:$O$222,'DANE SUROWE'!$A$5:$A$222,$L$5,'DANE SUROWE'!$C$5:$C$222,M$6,'DANE SUROWE'!$L$5:$L$222,$A92)</f>
        <v>0</v>
      </c>
      <c r="N92" s="36">
        <f>SUMIFS('DANE SUROWE'!$O$5:$O$222,'DANE SUROWE'!$A$5:$A$222,$N$5,'DANE SUROWE'!$C$5:$C$222,N$6,'DANE SUROWE'!$L$5:$L$222,$A92)</f>
        <v>0</v>
      </c>
      <c r="O92" s="36">
        <f>SUMIFS('DANE SUROWE'!$O$5:$O$222,'DANE SUROWE'!$A$5:$A$222,$N$5,'DANE SUROWE'!$C$5:$C$222,O$6,'DANE SUROWE'!$L$5:$L$222,$A92)</f>
        <v>0</v>
      </c>
      <c r="P92" s="36">
        <f>SUMIFS('DANE SUROWE'!$O$5:$O$222,'DANE SUROWE'!$A$5:$A$222,$N$5,'DANE SUROWE'!$C$5:$C$222,P$6,'DANE SUROWE'!$L$5:$L$222,$A92)</f>
        <v>0</v>
      </c>
      <c r="Q92" s="36">
        <f>SUMIFS('DANE SUROWE'!$O$5:$O$222,'DANE SUROWE'!$A$5:$A$222,$Q$5,'DANE SUROWE'!$C$5:$C$222,Q$6,'DANE SUROWE'!$L$5:$L$222,$A92)</f>
        <v>0</v>
      </c>
      <c r="R92" s="36">
        <f>SUMIFS('DANE SUROWE'!$O$5:$O$222,'DANE SUROWE'!$A$5:$A$222,$Q$5,'DANE SUROWE'!$C$5:$C$222,R$6,'DANE SUROWE'!$L$5:$L$222,$A92)</f>
        <v>0</v>
      </c>
      <c r="S92" s="36">
        <f>SUMIFS('DANE SUROWE'!$O$5:$O$222,'DANE SUROWE'!$A$5:$A$222,$Q$5,'DANE SUROWE'!$C$5:$C$222,S$6,'DANE SUROWE'!$L$5:$L$222,$A92)</f>
        <v>0</v>
      </c>
      <c r="T92" s="36">
        <f>SUMIFS('DANE SUROWE'!$O$5:$O$222,'DANE SUROWE'!$A$5:$A$222,$Q$5,'DANE SUROWE'!$C$5:$C$222,T$6,'DANE SUROWE'!$L$5:$L$222,$A92)</f>
        <v>0</v>
      </c>
      <c r="U92" s="36">
        <f>SUMIFS('DANE SUROWE'!$O$5:$O$222,'DANE SUROWE'!$A$5:$A$222,$Q$5,'DANE SUROWE'!$C$5:$C$222,U$6,'DANE SUROWE'!$L$5:$L$222,$A92)</f>
        <v>0</v>
      </c>
      <c r="V92" s="36">
        <f>SUMIFS('DANE SUROWE'!$O$5:$O$222,'DANE SUROWE'!$A$5:$A$222,$V$5,'DANE SUROWE'!$C$5:$C$222,V$6,'DANE SUROWE'!$L$5:$L$222,$A92)</f>
        <v>0</v>
      </c>
      <c r="W92" s="36">
        <f>SUMIFS('DANE SUROWE'!$O$5:$O$222,'DANE SUROWE'!$A$5:$A$222,$V$5,'DANE SUROWE'!$C$5:$C$222,W$6,'DANE SUROWE'!$L$5:$L$222,$A92)</f>
        <v>0</v>
      </c>
      <c r="X92" s="36">
        <f>SUMIFS('DANE SUROWE'!$O$5:$O$222,'DANE SUROWE'!$A$5:$A$222,$V$5,'DANE SUROWE'!$C$5:$C$222,X$6,'DANE SUROWE'!$L$5:$L$222,$A92)</f>
        <v>0</v>
      </c>
      <c r="Y92" s="36">
        <f>SUMIFS('DANE SUROWE'!$O$5:$O$222,'DANE SUROWE'!$A$5:$A$222,$V$5,'DANE SUROWE'!$C$5:$C$222,Y$6,'DANE SUROWE'!$L$5:$L$222,$A92)</f>
        <v>0</v>
      </c>
      <c r="Z92" s="36">
        <f>SUMIFS('DANE SUROWE'!$O$5:$O$222,'DANE SUROWE'!$A$5:$A$222,$V$5,'DANE SUROWE'!$C$5:$C$222,Z$6,'DANE SUROWE'!$L$5:$L$222,$A92)</f>
        <v>0</v>
      </c>
      <c r="AA92" s="36">
        <f>SUMIFS('DANE SUROWE'!$O$5:$O$222,'DANE SUROWE'!$A$5:$A$222,$AA$5,'DANE SUROWE'!$C$5:$C$222,AA$6,'DANE SUROWE'!$L$5:$L$222,$A92)</f>
        <v>0</v>
      </c>
      <c r="AB92" s="36">
        <f>SUMIFS('DANE SUROWE'!$O$5:$O$222,'DANE SUROWE'!$A$5:$A$222,$AA$5,'DANE SUROWE'!$C$5:$C$222,AB$6,'DANE SUROWE'!$L$5:$L$222,$A92)</f>
        <v>0</v>
      </c>
      <c r="AC92" s="36">
        <f>SUMIFS('DANE SUROWE'!$O$5:$O$222,'DANE SUROWE'!$A$5:$A$222,$AC$5,'DANE SUROWE'!$C$5:$C$222,AC$6,'DANE SUROWE'!$L$5:$L$222,$A92)</f>
        <v>0</v>
      </c>
      <c r="AD92" s="36">
        <f>SUMIFS('DANE SUROWE'!$O$5:$O$222,'DANE SUROWE'!$A$5:$A$222,$AC$5,'DANE SUROWE'!$C$5:$C$222,AD$6,'DANE SUROWE'!$L$5:$L$222,$A92)</f>
        <v>0</v>
      </c>
      <c r="AE92" s="36">
        <f>SUMIFS('DANE SUROWE'!$O$5:$O$222,'DANE SUROWE'!$A$5:$A$222,$AE$5,'DANE SUROWE'!$C$5:$C$222,AE$6,'DANE SUROWE'!$L$5:$L$222,$A92)</f>
        <v>0</v>
      </c>
      <c r="AF92" s="36">
        <f>SUMIFS('DANE SUROWE'!$O$5:$O$222,'DANE SUROWE'!$A$5:$A$222,$AE$5,'DANE SUROWE'!$C$5:$C$222,AF$6,'DANE SUROWE'!$L$5:$L$222,$A92)</f>
        <v>0</v>
      </c>
      <c r="AG92" s="36">
        <f t="shared" si="4"/>
        <v>0</v>
      </c>
      <c r="AH92" s="36">
        <f t="shared" si="5"/>
        <v>0</v>
      </c>
    </row>
    <row r="93" spans="1:34">
      <c r="A93" s="34" t="s">
        <v>284</v>
      </c>
      <c r="B93" s="36">
        <f>SUMIFS('DANE SUROWE'!$O$5:$O$222,'DANE SUROWE'!$A$5:$A$222,$B$5,'DANE SUROWE'!$C$5:$C$222,B$6,'DANE SUROWE'!$L$5:$L$222,$A93)</f>
        <v>0</v>
      </c>
      <c r="C93" s="36">
        <f>SUMIFS('DANE SUROWE'!$O$5:$O$222,'DANE SUROWE'!$A$5:$A$222,$B$5,'DANE SUROWE'!$C$5:$C$222,C$6,'DANE SUROWE'!$L$5:$L$222,$A93)</f>
        <v>0</v>
      </c>
      <c r="D93" s="36">
        <f>SUMIFS('DANE SUROWE'!$O$5:$O$222,'DANE SUROWE'!$A$5:$A$222,$B$5,'DANE SUROWE'!$C$5:$C$222,D$6,'DANE SUROWE'!$L$5:$L$222,$A93)</f>
        <v>0</v>
      </c>
      <c r="E93" s="36">
        <f>SUMIFS('DANE SUROWE'!$O$5:$O$222,'DANE SUROWE'!$A$5:$A$222,$E$5,'DANE SUROWE'!$C$5:$C$222,E$6,'DANE SUROWE'!$L$5:$L$222,$A93)</f>
        <v>0</v>
      </c>
      <c r="F93" s="36">
        <f>SUMIFS('DANE SUROWE'!$O$5:$O$222,'DANE SUROWE'!$A$5:$A$222,$E$5,'DANE SUROWE'!$C$5:$C$222,F$6,'DANE SUROWE'!$L$5:$L$222,$A93)</f>
        <v>0</v>
      </c>
      <c r="G93" s="36">
        <f>SUMIFS('DANE SUROWE'!$O$5:$O$222,'DANE SUROWE'!$A$5:$A$222,$G$5,'DANE SUROWE'!$C$5:$C$222,G$6,'DANE SUROWE'!$L$5:$L$222,$A93)</f>
        <v>0</v>
      </c>
      <c r="H93" s="36">
        <f>SUMIFS('DANE SUROWE'!$O$5:$O$222,'DANE SUROWE'!$A$5:$A$222,$G$5,'DANE SUROWE'!$C$5:$C$222,H$6,'DANE SUROWE'!$L$5:$L$222,$A93)</f>
        <v>0</v>
      </c>
      <c r="I93" s="36">
        <f>SUMIFS('DANE SUROWE'!$O$5:$O$222,'DANE SUROWE'!$A$5:$A$222,$G$5,'DANE SUROWE'!$C$5:$C$222,I$6,'DANE SUROWE'!$L$5:$L$222,$A93)</f>
        <v>0</v>
      </c>
      <c r="J93" s="36">
        <f>SUMIFS('DANE SUROWE'!$O$5:$O$222,'DANE SUROWE'!$A$5:$A$222,$J$5,'DANE SUROWE'!$C$5:$C$222,J$6,'DANE SUROWE'!$L$5:$L$222,$A93)</f>
        <v>0</v>
      </c>
      <c r="K93" s="36">
        <f>SUMIFS('DANE SUROWE'!$O$5:$O$222,'DANE SUROWE'!$A$5:$A$222,$J$5,'DANE SUROWE'!$C$5:$C$222,K$6,'DANE SUROWE'!$L$5:$L$222,$A93)</f>
        <v>0</v>
      </c>
      <c r="L93" s="36">
        <f>SUMIFS('DANE SUROWE'!$O$5:$O$222,'DANE SUROWE'!$A$5:$A$222,$L$5,'DANE SUROWE'!$C$5:$C$222,L$6,'DANE SUROWE'!$L$5:$L$222,$A93)</f>
        <v>0</v>
      </c>
      <c r="M93" s="36">
        <f>SUMIFS('DANE SUROWE'!$O$5:$O$222,'DANE SUROWE'!$A$5:$A$222,$L$5,'DANE SUROWE'!$C$5:$C$222,M$6,'DANE SUROWE'!$L$5:$L$222,$A93)</f>
        <v>0</v>
      </c>
      <c r="N93" s="36">
        <f>SUMIFS('DANE SUROWE'!$O$5:$O$222,'DANE SUROWE'!$A$5:$A$222,$N$5,'DANE SUROWE'!$C$5:$C$222,N$6,'DANE SUROWE'!$L$5:$L$222,$A93)</f>
        <v>0</v>
      </c>
      <c r="O93" s="36">
        <f>SUMIFS('DANE SUROWE'!$O$5:$O$222,'DANE SUROWE'!$A$5:$A$222,$N$5,'DANE SUROWE'!$C$5:$C$222,O$6,'DANE SUROWE'!$L$5:$L$222,$A93)</f>
        <v>0</v>
      </c>
      <c r="P93" s="36">
        <f>SUMIFS('DANE SUROWE'!$O$5:$O$222,'DANE SUROWE'!$A$5:$A$222,$N$5,'DANE SUROWE'!$C$5:$C$222,P$6,'DANE SUROWE'!$L$5:$L$222,$A93)</f>
        <v>0</v>
      </c>
      <c r="Q93" s="36">
        <f>SUMIFS('DANE SUROWE'!$O$5:$O$222,'DANE SUROWE'!$A$5:$A$222,$Q$5,'DANE SUROWE'!$C$5:$C$222,Q$6,'DANE SUROWE'!$L$5:$L$222,$A93)</f>
        <v>0</v>
      </c>
      <c r="R93" s="36">
        <f>SUMIFS('DANE SUROWE'!$O$5:$O$222,'DANE SUROWE'!$A$5:$A$222,$Q$5,'DANE SUROWE'!$C$5:$C$222,R$6,'DANE SUROWE'!$L$5:$L$222,$A93)</f>
        <v>0</v>
      </c>
      <c r="S93" s="36">
        <f>SUMIFS('DANE SUROWE'!$O$5:$O$222,'DANE SUROWE'!$A$5:$A$222,$Q$5,'DANE SUROWE'!$C$5:$C$222,S$6,'DANE SUROWE'!$L$5:$L$222,$A93)</f>
        <v>0</v>
      </c>
      <c r="T93" s="36">
        <f>SUMIFS('DANE SUROWE'!$O$5:$O$222,'DANE SUROWE'!$A$5:$A$222,$Q$5,'DANE SUROWE'!$C$5:$C$222,T$6,'DANE SUROWE'!$L$5:$L$222,$A93)</f>
        <v>0</v>
      </c>
      <c r="U93" s="36">
        <f>SUMIFS('DANE SUROWE'!$O$5:$O$222,'DANE SUROWE'!$A$5:$A$222,$Q$5,'DANE SUROWE'!$C$5:$C$222,U$6,'DANE SUROWE'!$L$5:$L$222,$A93)</f>
        <v>0</v>
      </c>
      <c r="V93" s="36">
        <f>SUMIFS('DANE SUROWE'!$O$5:$O$222,'DANE SUROWE'!$A$5:$A$222,$V$5,'DANE SUROWE'!$C$5:$C$222,V$6,'DANE SUROWE'!$L$5:$L$222,$A93)</f>
        <v>0</v>
      </c>
      <c r="W93" s="36">
        <f>SUMIFS('DANE SUROWE'!$O$5:$O$222,'DANE SUROWE'!$A$5:$A$222,$V$5,'DANE SUROWE'!$C$5:$C$222,W$6,'DANE SUROWE'!$L$5:$L$222,$A93)</f>
        <v>0</v>
      </c>
      <c r="X93" s="36">
        <f>SUMIFS('DANE SUROWE'!$O$5:$O$222,'DANE SUROWE'!$A$5:$A$222,$V$5,'DANE SUROWE'!$C$5:$C$222,X$6,'DANE SUROWE'!$L$5:$L$222,$A93)</f>
        <v>0</v>
      </c>
      <c r="Y93" s="36">
        <f>SUMIFS('DANE SUROWE'!$O$5:$O$222,'DANE SUROWE'!$A$5:$A$222,$V$5,'DANE SUROWE'!$C$5:$C$222,Y$6,'DANE SUROWE'!$L$5:$L$222,$A93)</f>
        <v>0</v>
      </c>
      <c r="Z93" s="36">
        <f>SUMIFS('DANE SUROWE'!$O$5:$O$222,'DANE SUROWE'!$A$5:$A$222,$V$5,'DANE SUROWE'!$C$5:$C$222,Z$6,'DANE SUROWE'!$L$5:$L$222,$A93)</f>
        <v>0</v>
      </c>
      <c r="AA93" s="36">
        <f>SUMIFS('DANE SUROWE'!$O$5:$O$222,'DANE SUROWE'!$A$5:$A$222,$AA$5,'DANE SUROWE'!$C$5:$C$222,AA$6,'DANE SUROWE'!$L$5:$L$222,$A93)</f>
        <v>0</v>
      </c>
      <c r="AB93" s="36">
        <f>SUMIFS('DANE SUROWE'!$O$5:$O$222,'DANE SUROWE'!$A$5:$A$222,$AA$5,'DANE SUROWE'!$C$5:$C$222,AB$6,'DANE SUROWE'!$L$5:$L$222,$A93)</f>
        <v>0</v>
      </c>
      <c r="AC93" s="36">
        <f>SUMIFS('DANE SUROWE'!$O$5:$O$222,'DANE SUROWE'!$A$5:$A$222,$AC$5,'DANE SUROWE'!$C$5:$C$222,AC$6,'DANE SUROWE'!$L$5:$L$222,$A93)</f>
        <v>0</v>
      </c>
      <c r="AD93" s="36">
        <f>SUMIFS('DANE SUROWE'!$O$5:$O$222,'DANE SUROWE'!$A$5:$A$222,$AC$5,'DANE SUROWE'!$C$5:$C$222,AD$6,'DANE SUROWE'!$L$5:$L$222,$A93)</f>
        <v>0</v>
      </c>
      <c r="AE93" s="36">
        <f>SUMIFS('DANE SUROWE'!$O$5:$O$222,'DANE SUROWE'!$A$5:$A$222,$AE$5,'DANE SUROWE'!$C$5:$C$222,AE$6,'DANE SUROWE'!$L$5:$L$222,$A93)</f>
        <v>0</v>
      </c>
      <c r="AF93" s="36">
        <f>SUMIFS('DANE SUROWE'!$O$5:$O$222,'DANE SUROWE'!$A$5:$A$222,$AE$5,'DANE SUROWE'!$C$5:$C$222,AF$6,'DANE SUROWE'!$L$5:$L$222,$A93)</f>
        <v>0</v>
      </c>
      <c r="AG93" s="36">
        <f t="shared" si="4"/>
        <v>0</v>
      </c>
      <c r="AH93" s="36">
        <f t="shared" si="5"/>
        <v>0</v>
      </c>
    </row>
    <row r="94" spans="1:34">
      <c r="A94" s="34" t="s">
        <v>285</v>
      </c>
      <c r="B94" s="36">
        <f>SUMIFS('DANE SUROWE'!$O$5:$O$222,'DANE SUROWE'!$A$5:$A$222,$B$5,'DANE SUROWE'!$C$5:$C$222,B$6,'DANE SUROWE'!$L$5:$L$222,$A94)</f>
        <v>0</v>
      </c>
      <c r="C94" s="36">
        <f>SUMIFS('DANE SUROWE'!$O$5:$O$222,'DANE SUROWE'!$A$5:$A$222,$B$5,'DANE SUROWE'!$C$5:$C$222,C$6,'DANE SUROWE'!$L$5:$L$222,$A94)</f>
        <v>0</v>
      </c>
      <c r="D94" s="36">
        <f>SUMIFS('DANE SUROWE'!$O$5:$O$222,'DANE SUROWE'!$A$5:$A$222,$B$5,'DANE SUROWE'!$C$5:$C$222,D$6,'DANE SUROWE'!$L$5:$L$222,$A94)</f>
        <v>0</v>
      </c>
      <c r="E94" s="36">
        <f>SUMIFS('DANE SUROWE'!$O$5:$O$222,'DANE SUROWE'!$A$5:$A$222,$E$5,'DANE SUROWE'!$C$5:$C$222,E$6,'DANE SUROWE'!$L$5:$L$222,$A94)</f>
        <v>0</v>
      </c>
      <c r="F94" s="36">
        <f>SUMIFS('DANE SUROWE'!$O$5:$O$222,'DANE SUROWE'!$A$5:$A$222,$E$5,'DANE SUROWE'!$C$5:$C$222,F$6,'DANE SUROWE'!$L$5:$L$222,$A94)</f>
        <v>0</v>
      </c>
      <c r="G94" s="36">
        <f>SUMIFS('DANE SUROWE'!$O$5:$O$222,'DANE SUROWE'!$A$5:$A$222,$G$5,'DANE SUROWE'!$C$5:$C$222,G$6,'DANE SUROWE'!$L$5:$L$222,$A94)</f>
        <v>0</v>
      </c>
      <c r="H94" s="36">
        <f>SUMIFS('DANE SUROWE'!$O$5:$O$222,'DANE SUROWE'!$A$5:$A$222,$G$5,'DANE SUROWE'!$C$5:$C$222,H$6,'DANE SUROWE'!$L$5:$L$222,$A94)</f>
        <v>0</v>
      </c>
      <c r="I94" s="36">
        <f>SUMIFS('DANE SUROWE'!$O$5:$O$222,'DANE SUROWE'!$A$5:$A$222,$G$5,'DANE SUROWE'!$C$5:$C$222,I$6,'DANE SUROWE'!$L$5:$L$222,$A94)</f>
        <v>0</v>
      </c>
      <c r="J94" s="36">
        <f>SUMIFS('DANE SUROWE'!$O$5:$O$222,'DANE SUROWE'!$A$5:$A$222,$J$5,'DANE SUROWE'!$C$5:$C$222,J$6,'DANE SUROWE'!$L$5:$L$222,$A94)</f>
        <v>0</v>
      </c>
      <c r="K94" s="36">
        <f>SUMIFS('DANE SUROWE'!$O$5:$O$222,'DANE SUROWE'!$A$5:$A$222,$J$5,'DANE SUROWE'!$C$5:$C$222,K$6,'DANE SUROWE'!$L$5:$L$222,$A94)</f>
        <v>0</v>
      </c>
      <c r="L94" s="36">
        <f>SUMIFS('DANE SUROWE'!$O$5:$O$222,'DANE SUROWE'!$A$5:$A$222,$L$5,'DANE SUROWE'!$C$5:$C$222,L$6,'DANE SUROWE'!$L$5:$L$222,$A94)</f>
        <v>0</v>
      </c>
      <c r="M94" s="36">
        <f>SUMIFS('DANE SUROWE'!$O$5:$O$222,'DANE SUROWE'!$A$5:$A$222,$L$5,'DANE SUROWE'!$C$5:$C$222,M$6,'DANE SUROWE'!$L$5:$L$222,$A94)</f>
        <v>0</v>
      </c>
      <c r="N94" s="36">
        <f>SUMIFS('DANE SUROWE'!$O$5:$O$222,'DANE SUROWE'!$A$5:$A$222,$N$5,'DANE SUROWE'!$C$5:$C$222,N$6,'DANE SUROWE'!$L$5:$L$222,$A94)</f>
        <v>0</v>
      </c>
      <c r="O94" s="36">
        <f>SUMIFS('DANE SUROWE'!$O$5:$O$222,'DANE SUROWE'!$A$5:$A$222,$N$5,'DANE SUROWE'!$C$5:$C$222,O$6,'DANE SUROWE'!$L$5:$L$222,$A94)</f>
        <v>0</v>
      </c>
      <c r="P94" s="36">
        <f>SUMIFS('DANE SUROWE'!$O$5:$O$222,'DANE SUROWE'!$A$5:$A$222,$N$5,'DANE SUROWE'!$C$5:$C$222,P$6,'DANE SUROWE'!$L$5:$L$222,$A94)</f>
        <v>0</v>
      </c>
      <c r="Q94" s="36">
        <f>SUMIFS('DANE SUROWE'!$O$5:$O$222,'DANE SUROWE'!$A$5:$A$222,$Q$5,'DANE SUROWE'!$C$5:$C$222,Q$6,'DANE SUROWE'!$L$5:$L$222,$A94)</f>
        <v>0</v>
      </c>
      <c r="R94" s="36">
        <f>SUMIFS('DANE SUROWE'!$O$5:$O$222,'DANE SUROWE'!$A$5:$A$222,$Q$5,'DANE SUROWE'!$C$5:$C$222,R$6,'DANE SUROWE'!$L$5:$L$222,$A94)</f>
        <v>0</v>
      </c>
      <c r="S94" s="36">
        <f>SUMIFS('DANE SUROWE'!$O$5:$O$222,'DANE SUROWE'!$A$5:$A$222,$Q$5,'DANE SUROWE'!$C$5:$C$222,S$6,'DANE SUROWE'!$L$5:$L$222,$A94)</f>
        <v>0</v>
      </c>
      <c r="T94" s="36">
        <f>SUMIFS('DANE SUROWE'!$O$5:$O$222,'DANE SUROWE'!$A$5:$A$222,$Q$5,'DANE SUROWE'!$C$5:$C$222,T$6,'DANE SUROWE'!$L$5:$L$222,$A94)</f>
        <v>0</v>
      </c>
      <c r="U94" s="36">
        <f>SUMIFS('DANE SUROWE'!$O$5:$O$222,'DANE SUROWE'!$A$5:$A$222,$Q$5,'DANE SUROWE'!$C$5:$C$222,U$6,'DANE SUROWE'!$L$5:$L$222,$A94)</f>
        <v>0</v>
      </c>
      <c r="V94" s="36">
        <f>SUMIFS('DANE SUROWE'!$O$5:$O$222,'DANE SUROWE'!$A$5:$A$222,$V$5,'DANE SUROWE'!$C$5:$C$222,V$6,'DANE SUROWE'!$L$5:$L$222,$A94)</f>
        <v>0</v>
      </c>
      <c r="W94" s="36">
        <f>SUMIFS('DANE SUROWE'!$O$5:$O$222,'DANE SUROWE'!$A$5:$A$222,$V$5,'DANE SUROWE'!$C$5:$C$222,W$6,'DANE SUROWE'!$L$5:$L$222,$A94)</f>
        <v>0</v>
      </c>
      <c r="X94" s="36">
        <f>SUMIFS('DANE SUROWE'!$O$5:$O$222,'DANE SUROWE'!$A$5:$A$222,$V$5,'DANE SUROWE'!$C$5:$C$222,X$6,'DANE SUROWE'!$L$5:$L$222,$A94)</f>
        <v>0</v>
      </c>
      <c r="Y94" s="36">
        <f>SUMIFS('DANE SUROWE'!$O$5:$O$222,'DANE SUROWE'!$A$5:$A$222,$V$5,'DANE SUROWE'!$C$5:$C$222,Y$6,'DANE SUROWE'!$L$5:$L$222,$A94)</f>
        <v>0</v>
      </c>
      <c r="Z94" s="36">
        <f>SUMIFS('DANE SUROWE'!$O$5:$O$222,'DANE SUROWE'!$A$5:$A$222,$V$5,'DANE SUROWE'!$C$5:$C$222,Z$6,'DANE SUROWE'!$L$5:$L$222,$A94)</f>
        <v>0</v>
      </c>
      <c r="AA94" s="36">
        <f>SUMIFS('DANE SUROWE'!$O$5:$O$222,'DANE SUROWE'!$A$5:$A$222,$AA$5,'DANE SUROWE'!$C$5:$C$222,AA$6,'DANE SUROWE'!$L$5:$L$222,$A94)</f>
        <v>0</v>
      </c>
      <c r="AB94" s="36">
        <f>SUMIFS('DANE SUROWE'!$O$5:$O$222,'DANE SUROWE'!$A$5:$A$222,$AA$5,'DANE SUROWE'!$C$5:$C$222,AB$6,'DANE SUROWE'!$L$5:$L$222,$A94)</f>
        <v>0</v>
      </c>
      <c r="AC94" s="36">
        <f>SUMIFS('DANE SUROWE'!$O$5:$O$222,'DANE SUROWE'!$A$5:$A$222,$AC$5,'DANE SUROWE'!$C$5:$C$222,AC$6,'DANE SUROWE'!$L$5:$L$222,$A94)</f>
        <v>0</v>
      </c>
      <c r="AD94" s="36">
        <f>SUMIFS('DANE SUROWE'!$O$5:$O$222,'DANE SUROWE'!$A$5:$A$222,$AC$5,'DANE SUROWE'!$C$5:$C$222,AD$6,'DANE SUROWE'!$L$5:$L$222,$A94)</f>
        <v>0</v>
      </c>
      <c r="AE94" s="36">
        <f>SUMIFS('DANE SUROWE'!$O$5:$O$222,'DANE SUROWE'!$A$5:$A$222,$AE$5,'DANE SUROWE'!$C$5:$C$222,AE$6,'DANE SUROWE'!$L$5:$L$222,$A94)</f>
        <v>0</v>
      </c>
      <c r="AF94" s="36">
        <f>SUMIFS('DANE SUROWE'!$O$5:$O$222,'DANE SUROWE'!$A$5:$A$222,$AE$5,'DANE SUROWE'!$C$5:$C$222,AF$6,'DANE SUROWE'!$L$5:$L$222,$A94)</f>
        <v>0</v>
      </c>
      <c r="AG94" s="36">
        <f t="shared" si="4"/>
        <v>0</v>
      </c>
      <c r="AH94" s="36">
        <f t="shared" si="5"/>
        <v>0</v>
      </c>
    </row>
    <row r="95" spans="1:34">
      <c r="A95" s="34" t="s">
        <v>286</v>
      </c>
      <c r="B95" s="36">
        <f>SUMIFS('DANE SUROWE'!$O$5:$O$222,'DANE SUROWE'!$A$5:$A$222,$B$5,'DANE SUROWE'!$C$5:$C$222,B$6,'DANE SUROWE'!$L$5:$L$222,$A95)</f>
        <v>0</v>
      </c>
      <c r="C95" s="36">
        <f>SUMIFS('DANE SUROWE'!$O$5:$O$222,'DANE SUROWE'!$A$5:$A$222,$B$5,'DANE SUROWE'!$C$5:$C$222,C$6,'DANE SUROWE'!$L$5:$L$222,$A95)</f>
        <v>0</v>
      </c>
      <c r="D95" s="36">
        <f>SUMIFS('DANE SUROWE'!$O$5:$O$222,'DANE SUROWE'!$A$5:$A$222,$B$5,'DANE SUROWE'!$C$5:$C$222,D$6,'DANE SUROWE'!$L$5:$L$222,$A95)</f>
        <v>0</v>
      </c>
      <c r="E95" s="36">
        <f>SUMIFS('DANE SUROWE'!$O$5:$O$222,'DANE SUROWE'!$A$5:$A$222,$E$5,'DANE SUROWE'!$C$5:$C$222,E$6,'DANE SUROWE'!$L$5:$L$222,$A95)</f>
        <v>0</v>
      </c>
      <c r="F95" s="36">
        <f>SUMIFS('DANE SUROWE'!$O$5:$O$222,'DANE SUROWE'!$A$5:$A$222,$E$5,'DANE SUROWE'!$C$5:$C$222,F$6,'DANE SUROWE'!$L$5:$L$222,$A95)</f>
        <v>0</v>
      </c>
      <c r="G95" s="36">
        <f>SUMIFS('DANE SUROWE'!$O$5:$O$222,'DANE SUROWE'!$A$5:$A$222,$G$5,'DANE SUROWE'!$C$5:$C$222,G$6,'DANE SUROWE'!$L$5:$L$222,$A95)</f>
        <v>0</v>
      </c>
      <c r="H95" s="36">
        <f>SUMIFS('DANE SUROWE'!$O$5:$O$222,'DANE SUROWE'!$A$5:$A$222,$G$5,'DANE SUROWE'!$C$5:$C$222,H$6,'DANE SUROWE'!$L$5:$L$222,$A95)</f>
        <v>0</v>
      </c>
      <c r="I95" s="36">
        <f>SUMIFS('DANE SUROWE'!$O$5:$O$222,'DANE SUROWE'!$A$5:$A$222,$G$5,'DANE SUROWE'!$C$5:$C$222,I$6,'DANE SUROWE'!$L$5:$L$222,$A95)</f>
        <v>0</v>
      </c>
      <c r="J95" s="36">
        <f>SUMIFS('DANE SUROWE'!$O$5:$O$222,'DANE SUROWE'!$A$5:$A$222,$J$5,'DANE SUROWE'!$C$5:$C$222,J$6,'DANE SUROWE'!$L$5:$L$222,$A95)</f>
        <v>0</v>
      </c>
      <c r="K95" s="36">
        <f>SUMIFS('DANE SUROWE'!$O$5:$O$222,'DANE SUROWE'!$A$5:$A$222,$J$5,'DANE SUROWE'!$C$5:$C$222,K$6,'DANE SUROWE'!$L$5:$L$222,$A95)</f>
        <v>0</v>
      </c>
      <c r="L95" s="36">
        <f>SUMIFS('DANE SUROWE'!$O$5:$O$222,'DANE SUROWE'!$A$5:$A$222,$L$5,'DANE SUROWE'!$C$5:$C$222,L$6,'DANE SUROWE'!$L$5:$L$222,$A95)</f>
        <v>0</v>
      </c>
      <c r="M95" s="36">
        <f>SUMIFS('DANE SUROWE'!$O$5:$O$222,'DANE SUROWE'!$A$5:$A$222,$L$5,'DANE SUROWE'!$C$5:$C$222,M$6,'DANE SUROWE'!$L$5:$L$222,$A95)</f>
        <v>0</v>
      </c>
      <c r="N95" s="36">
        <f>SUMIFS('DANE SUROWE'!$O$5:$O$222,'DANE SUROWE'!$A$5:$A$222,$N$5,'DANE SUROWE'!$C$5:$C$222,N$6,'DANE SUROWE'!$L$5:$L$222,$A95)</f>
        <v>0</v>
      </c>
      <c r="O95" s="36">
        <f>SUMIFS('DANE SUROWE'!$O$5:$O$222,'DANE SUROWE'!$A$5:$A$222,$N$5,'DANE SUROWE'!$C$5:$C$222,O$6,'DANE SUROWE'!$L$5:$L$222,$A95)</f>
        <v>0</v>
      </c>
      <c r="P95" s="36">
        <f>SUMIFS('DANE SUROWE'!$O$5:$O$222,'DANE SUROWE'!$A$5:$A$222,$N$5,'DANE SUROWE'!$C$5:$C$222,P$6,'DANE SUROWE'!$L$5:$L$222,$A95)</f>
        <v>0</v>
      </c>
      <c r="Q95" s="36">
        <f>SUMIFS('DANE SUROWE'!$O$5:$O$222,'DANE SUROWE'!$A$5:$A$222,$Q$5,'DANE SUROWE'!$C$5:$C$222,Q$6,'DANE SUROWE'!$L$5:$L$222,$A95)</f>
        <v>0</v>
      </c>
      <c r="R95" s="36">
        <f>SUMIFS('DANE SUROWE'!$O$5:$O$222,'DANE SUROWE'!$A$5:$A$222,$Q$5,'DANE SUROWE'!$C$5:$C$222,R$6,'DANE SUROWE'!$L$5:$L$222,$A95)</f>
        <v>0</v>
      </c>
      <c r="S95" s="36">
        <f>SUMIFS('DANE SUROWE'!$O$5:$O$222,'DANE SUROWE'!$A$5:$A$222,$Q$5,'DANE SUROWE'!$C$5:$C$222,S$6,'DANE SUROWE'!$L$5:$L$222,$A95)</f>
        <v>0</v>
      </c>
      <c r="T95" s="36">
        <f>SUMIFS('DANE SUROWE'!$O$5:$O$222,'DANE SUROWE'!$A$5:$A$222,$Q$5,'DANE SUROWE'!$C$5:$C$222,T$6,'DANE SUROWE'!$L$5:$L$222,$A95)</f>
        <v>0</v>
      </c>
      <c r="U95" s="36">
        <f>SUMIFS('DANE SUROWE'!$O$5:$O$222,'DANE SUROWE'!$A$5:$A$222,$Q$5,'DANE SUROWE'!$C$5:$C$222,U$6,'DANE SUROWE'!$L$5:$L$222,$A95)</f>
        <v>0</v>
      </c>
      <c r="V95" s="36">
        <f>SUMIFS('DANE SUROWE'!$O$5:$O$222,'DANE SUROWE'!$A$5:$A$222,$V$5,'DANE SUROWE'!$C$5:$C$222,V$6,'DANE SUROWE'!$L$5:$L$222,$A95)</f>
        <v>0</v>
      </c>
      <c r="W95" s="36">
        <f>SUMIFS('DANE SUROWE'!$O$5:$O$222,'DANE SUROWE'!$A$5:$A$222,$V$5,'DANE SUROWE'!$C$5:$C$222,W$6,'DANE SUROWE'!$L$5:$L$222,$A95)</f>
        <v>0</v>
      </c>
      <c r="X95" s="36">
        <f>SUMIFS('DANE SUROWE'!$O$5:$O$222,'DANE SUROWE'!$A$5:$A$222,$V$5,'DANE SUROWE'!$C$5:$C$222,X$6,'DANE SUROWE'!$L$5:$L$222,$A95)</f>
        <v>0</v>
      </c>
      <c r="Y95" s="36">
        <f>SUMIFS('DANE SUROWE'!$O$5:$O$222,'DANE SUROWE'!$A$5:$A$222,$V$5,'DANE SUROWE'!$C$5:$C$222,Y$6,'DANE SUROWE'!$L$5:$L$222,$A95)</f>
        <v>0</v>
      </c>
      <c r="Z95" s="36">
        <f>SUMIFS('DANE SUROWE'!$O$5:$O$222,'DANE SUROWE'!$A$5:$A$222,$V$5,'DANE SUROWE'!$C$5:$C$222,Z$6,'DANE SUROWE'!$L$5:$L$222,$A95)</f>
        <v>0</v>
      </c>
      <c r="AA95" s="36">
        <f>SUMIFS('DANE SUROWE'!$O$5:$O$222,'DANE SUROWE'!$A$5:$A$222,$AA$5,'DANE SUROWE'!$C$5:$C$222,AA$6,'DANE SUROWE'!$L$5:$L$222,$A95)</f>
        <v>0</v>
      </c>
      <c r="AB95" s="36">
        <f>SUMIFS('DANE SUROWE'!$O$5:$O$222,'DANE SUROWE'!$A$5:$A$222,$AA$5,'DANE SUROWE'!$C$5:$C$222,AB$6,'DANE SUROWE'!$L$5:$L$222,$A95)</f>
        <v>0</v>
      </c>
      <c r="AC95" s="36">
        <f>SUMIFS('DANE SUROWE'!$O$5:$O$222,'DANE SUROWE'!$A$5:$A$222,$AC$5,'DANE SUROWE'!$C$5:$C$222,AC$6,'DANE SUROWE'!$L$5:$L$222,$A95)</f>
        <v>0</v>
      </c>
      <c r="AD95" s="36">
        <f>SUMIFS('DANE SUROWE'!$O$5:$O$222,'DANE SUROWE'!$A$5:$A$222,$AC$5,'DANE SUROWE'!$C$5:$C$222,AD$6,'DANE SUROWE'!$L$5:$L$222,$A95)</f>
        <v>0</v>
      </c>
      <c r="AE95" s="36">
        <f>SUMIFS('DANE SUROWE'!$O$5:$O$222,'DANE SUROWE'!$A$5:$A$222,$AE$5,'DANE SUROWE'!$C$5:$C$222,AE$6,'DANE SUROWE'!$L$5:$L$222,$A95)</f>
        <v>0</v>
      </c>
      <c r="AF95" s="36">
        <f>SUMIFS('DANE SUROWE'!$O$5:$O$222,'DANE SUROWE'!$A$5:$A$222,$AE$5,'DANE SUROWE'!$C$5:$C$222,AF$6,'DANE SUROWE'!$L$5:$L$222,$A95)</f>
        <v>0</v>
      </c>
      <c r="AG95" s="36">
        <f t="shared" si="4"/>
        <v>0</v>
      </c>
      <c r="AH95" s="36">
        <f t="shared" si="5"/>
        <v>0</v>
      </c>
    </row>
    <row r="96" spans="1:34">
      <c r="A96" s="34" t="s">
        <v>287</v>
      </c>
      <c r="B96" s="36">
        <f>SUMIFS('DANE SUROWE'!$O$5:$O$222,'DANE SUROWE'!$A$5:$A$222,$B$5,'DANE SUROWE'!$C$5:$C$222,B$6,'DANE SUROWE'!$L$5:$L$222,$A96)</f>
        <v>0</v>
      </c>
      <c r="C96" s="36">
        <f>SUMIFS('DANE SUROWE'!$O$5:$O$222,'DANE SUROWE'!$A$5:$A$222,$B$5,'DANE SUROWE'!$C$5:$C$222,C$6,'DANE SUROWE'!$L$5:$L$222,$A96)</f>
        <v>0</v>
      </c>
      <c r="D96" s="36">
        <f>SUMIFS('DANE SUROWE'!$O$5:$O$222,'DANE SUROWE'!$A$5:$A$222,$B$5,'DANE SUROWE'!$C$5:$C$222,D$6,'DANE SUROWE'!$L$5:$L$222,$A96)</f>
        <v>0</v>
      </c>
      <c r="E96" s="36">
        <f>SUMIFS('DANE SUROWE'!$O$5:$O$222,'DANE SUROWE'!$A$5:$A$222,$E$5,'DANE SUROWE'!$C$5:$C$222,E$6,'DANE SUROWE'!$L$5:$L$222,$A96)</f>
        <v>0</v>
      </c>
      <c r="F96" s="36">
        <f>SUMIFS('DANE SUROWE'!$O$5:$O$222,'DANE SUROWE'!$A$5:$A$222,$E$5,'DANE SUROWE'!$C$5:$C$222,F$6,'DANE SUROWE'!$L$5:$L$222,$A96)</f>
        <v>0</v>
      </c>
      <c r="G96" s="36">
        <f>SUMIFS('DANE SUROWE'!$O$5:$O$222,'DANE SUROWE'!$A$5:$A$222,$G$5,'DANE SUROWE'!$C$5:$C$222,G$6,'DANE SUROWE'!$L$5:$L$222,$A96)</f>
        <v>0</v>
      </c>
      <c r="H96" s="36">
        <f>SUMIFS('DANE SUROWE'!$O$5:$O$222,'DANE SUROWE'!$A$5:$A$222,$G$5,'DANE SUROWE'!$C$5:$C$222,H$6,'DANE SUROWE'!$L$5:$L$222,$A96)</f>
        <v>0</v>
      </c>
      <c r="I96" s="36">
        <f>SUMIFS('DANE SUROWE'!$O$5:$O$222,'DANE SUROWE'!$A$5:$A$222,$G$5,'DANE SUROWE'!$C$5:$C$222,I$6,'DANE SUROWE'!$L$5:$L$222,$A96)</f>
        <v>0</v>
      </c>
      <c r="J96" s="36">
        <f>SUMIFS('DANE SUROWE'!$O$5:$O$222,'DANE SUROWE'!$A$5:$A$222,$J$5,'DANE SUROWE'!$C$5:$C$222,J$6,'DANE SUROWE'!$L$5:$L$222,$A96)</f>
        <v>0</v>
      </c>
      <c r="K96" s="36">
        <f>SUMIFS('DANE SUROWE'!$O$5:$O$222,'DANE SUROWE'!$A$5:$A$222,$J$5,'DANE SUROWE'!$C$5:$C$222,K$6,'DANE SUROWE'!$L$5:$L$222,$A96)</f>
        <v>0</v>
      </c>
      <c r="L96" s="36">
        <f>SUMIFS('DANE SUROWE'!$O$5:$O$222,'DANE SUROWE'!$A$5:$A$222,$L$5,'DANE SUROWE'!$C$5:$C$222,L$6,'DANE SUROWE'!$L$5:$L$222,$A96)</f>
        <v>0</v>
      </c>
      <c r="M96" s="36">
        <f>SUMIFS('DANE SUROWE'!$O$5:$O$222,'DANE SUROWE'!$A$5:$A$222,$L$5,'DANE SUROWE'!$C$5:$C$222,M$6,'DANE SUROWE'!$L$5:$L$222,$A96)</f>
        <v>0</v>
      </c>
      <c r="N96" s="36">
        <f>SUMIFS('DANE SUROWE'!$O$5:$O$222,'DANE SUROWE'!$A$5:$A$222,$N$5,'DANE SUROWE'!$C$5:$C$222,N$6,'DANE SUROWE'!$L$5:$L$222,$A96)</f>
        <v>0</v>
      </c>
      <c r="O96" s="36">
        <f>SUMIFS('DANE SUROWE'!$O$5:$O$222,'DANE SUROWE'!$A$5:$A$222,$N$5,'DANE SUROWE'!$C$5:$C$222,O$6,'DANE SUROWE'!$L$5:$L$222,$A96)</f>
        <v>0</v>
      </c>
      <c r="P96" s="36">
        <f>SUMIFS('DANE SUROWE'!$O$5:$O$222,'DANE SUROWE'!$A$5:$A$222,$N$5,'DANE SUROWE'!$C$5:$C$222,P$6,'DANE SUROWE'!$L$5:$L$222,$A96)</f>
        <v>0</v>
      </c>
      <c r="Q96" s="36">
        <f>SUMIFS('DANE SUROWE'!$O$5:$O$222,'DANE SUROWE'!$A$5:$A$222,$Q$5,'DANE SUROWE'!$C$5:$C$222,Q$6,'DANE SUROWE'!$L$5:$L$222,$A96)</f>
        <v>0</v>
      </c>
      <c r="R96" s="36">
        <f>SUMIFS('DANE SUROWE'!$O$5:$O$222,'DANE SUROWE'!$A$5:$A$222,$Q$5,'DANE SUROWE'!$C$5:$C$222,R$6,'DANE SUROWE'!$L$5:$L$222,$A96)</f>
        <v>0</v>
      </c>
      <c r="S96" s="36">
        <f>SUMIFS('DANE SUROWE'!$O$5:$O$222,'DANE SUROWE'!$A$5:$A$222,$Q$5,'DANE SUROWE'!$C$5:$C$222,S$6,'DANE SUROWE'!$L$5:$L$222,$A96)</f>
        <v>0</v>
      </c>
      <c r="T96" s="36">
        <f>SUMIFS('DANE SUROWE'!$O$5:$O$222,'DANE SUROWE'!$A$5:$A$222,$Q$5,'DANE SUROWE'!$C$5:$C$222,T$6,'DANE SUROWE'!$L$5:$L$222,$A96)</f>
        <v>0</v>
      </c>
      <c r="U96" s="36">
        <f>SUMIFS('DANE SUROWE'!$O$5:$O$222,'DANE SUROWE'!$A$5:$A$222,$Q$5,'DANE SUROWE'!$C$5:$C$222,U$6,'DANE SUROWE'!$L$5:$L$222,$A96)</f>
        <v>0</v>
      </c>
      <c r="V96" s="36">
        <f>SUMIFS('DANE SUROWE'!$O$5:$O$222,'DANE SUROWE'!$A$5:$A$222,$V$5,'DANE SUROWE'!$C$5:$C$222,V$6,'DANE SUROWE'!$L$5:$L$222,$A96)</f>
        <v>0</v>
      </c>
      <c r="W96" s="36">
        <f>SUMIFS('DANE SUROWE'!$O$5:$O$222,'DANE SUROWE'!$A$5:$A$222,$V$5,'DANE SUROWE'!$C$5:$C$222,W$6,'DANE SUROWE'!$L$5:$L$222,$A96)</f>
        <v>0</v>
      </c>
      <c r="X96" s="36">
        <f>SUMIFS('DANE SUROWE'!$O$5:$O$222,'DANE SUROWE'!$A$5:$A$222,$V$5,'DANE SUROWE'!$C$5:$C$222,X$6,'DANE SUROWE'!$L$5:$L$222,$A96)</f>
        <v>0</v>
      </c>
      <c r="Y96" s="36">
        <f>SUMIFS('DANE SUROWE'!$O$5:$O$222,'DANE SUROWE'!$A$5:$A$222,$V$5,'DANE SUROWE'!$C$5:$C$222,Y$6,'DANE SUROWE'!$L$5:$L$222,$A96)</f>
        <v>0</v>
      </c>
      <c r="Z96" s="36">
        <f>SUMIFS('DANE SUROWE'!$O$5:$O$222,'DANE SUROWE'!$A$5:$A$222,$V$5,'DANE SUROWE'!$C$5:$C$222,Z$6,'DANE SUROWE'!$L$5:$L$222,$A96)</f>
        <v>0</v>
      </c>
      <c r="AA96" s="36">
        <f>SUMIFS('DANE SUROWE'!$O$5:$O$222,'DANE SUROWE'!$A$5:$A$222,$AA$5,'DANE SUROWE'!$C$5:$C$222,AA$6,'DANE SUROWE'!$L$5:$L$222,$A96)</f>
        <v>0</v>
      </c>
      <c r="AB96" s="36">
        <f>SUMIFS('DANE SUROWE'!$O$5:$O$222,'DANE SUROWE'!$A$5:$A$222,$AA$5,'DANE SUROWE'!$C$5:$C$222,AB$6,'DANE SUROWE'!$L$5:$L$222,$A96)</f>
        <v>0</v>
      </c>
      <c r="AC96" s="36">
        <f>SUMIFS('DANE SUROWE'!$O$5:$O$222,'DANE SUROWE'!$A$5:$A$222,$AC$5,'DANE SUROWE'!$C$5:$C$222,AC$6,'DANE SUROWE'!$L$5:$L$222,$A96)</f>
        <v>0</v>
      </c>
      <c r="AD96" s="36">
        <f>SUMIFS('DANE SUROWE'!$O$5:$O$222,'DANE SUROWE'!$A$5:$A$222,$AC$5,'DANE SUROWE'!$C$5:$C$222,AD$6,'DANE SUROWE'!$L$5:$L$222,$A96)</f>
        <v>0</v>
      </c>
      <c r="AE96" s="36">
        <f>SUMIFS('DANE SUROWE'!$O$5:$O$222,'DANE SUROWE'!$A$5:$A$222,$AE$5,'DANE SUROWE'!$C$5:$C$222,AE$6,'DANE SUROWE'!$L$5:$L$222,$A96)</f>
        <v>0</v>
      </c>
      <c r="AF96" s="36">
        <f>SUMIFS('DANE SUROWE'!$O$5:$O$222,'DANE SUROWE'!$A$5:$A$222,$AE$5,'DANE SUROWE'!$C$5:$C$222,AF$6,'DANE SUROWE'!$L$5:$L$222,$A96)</f>
        <v>0</v>
      </c>
      <c r="AG96" s="36">
        <f t="shared" si="4"/>
        <v>0</v>
      </c>
      <c r="AH96" s="36">
        <f t="shared" si="5"/>
        <v>0</v>
      </c>
    </row>
    <row r="97" spans="1:36">
      <c r="A97" s="34" t="s">
        <v>288</v>
      </c>
      <c r="B97" s="36">
        <f>SUMIFS('DANE SUROWE'!$O$5:$O$222,'DANE SUROWE'!$A$5:$A$222,$B$5,'DANE SUROWE'!$C$5:$C$222,B$6,'DANE SUROWE'!$L$5:$L$222,$A97)</f>
        <v>0</v>
      </c>
      <c r="C97" s="36">
        <f>SUMIFS('DANE SUROWE'!$O$5:$O$222,'DANE SUROWE'!$A$5:$A$222,$B$5,'DANE SUROWE'!$C$5:$C$222,C$6,'DANE SUROWE'!$L$5:$L$222,$A97)</f>
        <v>0</v>
      </c>
      <c r="D97" s="36">
        <f>SUMIFS('DANE SUROWE'!$O$5:$O$222,'DANE SUROWE'!$A$5:$A$222,$B$5,'DANE SUROWE'!$C$5:$C$222,D$6,'DANE SUROWE'!$L$5:$L$222,$A97)</f>
        <v>0</v>
      </c>
      <c r="E97" s="36">
        <f>SUMIFS('DANE SUROWE'!$O$5:$O$222,'DANE SUROWE'!$A$5:$A$222,$E$5,'DANE SUROWE'!$C$5:$C$222,E$6,'DANE SUROWE'!$L$5:$L$222,$A97)</f>
        <v>0</v>
      </c>
      <c r="F97" s="36">
        <f>SUMIFS('DANE SUROWE'!$O$5:$O$222,'DANE SUROWE'!$A$5:$A$222,$E$5,'DANE SUROWE'!$C$5:$C$222,F$6,'DANE SUROWE'!$L$5:$L$222,$A97)</f>
        <v>0</v>
      </c>
      <c r="G97" s="36">
        <f>SUMIFS('DANE SUROWE'!$O$5:$O$222,'DANE SUROWE'!$A$5:$A$222,$G$5,'DANE SUROWE'!$C$5:$C$222,G$6,'DANE SUROWE'!$L$5:$L$222,$A97)</f>
        <v>0</v>
      </c>
      <c r="H97" s="36">
        <f>SUMIFS('DANE SUROWE'!$O$5:$O$222,'DANE SUROWE'!$A$5:$A$222,$G$5,'DANE SUROWE'!$C$5:$C$222,H$6,'DANE SUROWE'!$L$5:$L$222,$A97)</f>
        <v>0</v>
      </c>
      <c r="I97" s="36">
        <f>SUMIFS('DANE SUROWE'!$O$5:$O$222,'DANE SUROWE'!$A$5:$A$222,$G$5,'DANE SUROWE'!$C$5:$C$222,I$6,'DANE SUROWE'!$L$5:$L$222,$A97)</f>
        <v>0</v>
      </c>
      <c r="J97" s="36">
        <f>SUMIFS('DANE SUROWE'!$O$5:$O$222,'DANE SUROWE'!$A$5:$A$222,$J$5,'DANE SUROWE'!$C$5:$C$222,J$6,'DANE SUROWE'!$L$5:$L$222,$A97)</f>
        <v>0</v>
      </c>
      <c r="K97" s="36">
        <f>SUMIFS('DANE SUROWE'!$O$5:$O$222,'DANE SUROWE'!$A$5:$A$222,$J$5,'DANE SUROWE'!$C$5:$C$222,K$6,'DANE SUROWE'!$L$5:$L$222,$A97)</f>
        <v>0</v>
      </c>
      <c r="L97" s="36">
        <f>SUMIFS('DANE SUROWE'!$O$5:$O$222,'DANE SUROWE'!$A$5:$A$222,$L$5,'DANE SUROWE'!$C$5:$C$222,L$6,'DANE SUROWE'!$L$5:$L$222,$A97)</f>
        <v>0</v>
      </c>
      <c r="M97" s="36">
        <f>SUMIFS('DANE SUROWE'!$O$5:$O$222,'DANE SUROWE'!$A$5:$A$222,$L$5,'DANE SUROWE'!$C$5:$C$222,M$6,'DANE SUROWE'!$L$5:$L$222,$A97)</f>
        <v>0</v>
      </c>
      <c r="N97" s="36">
        <f>SUMIFS('DANE SUROWE'!$O$5:$O$222,'DANE SUROWE'!$A$5:$A$222,$N$5,'DANE SUROWE'!$C$5:$C$222,N$6,'DANE SUROWE'!$L$5:$L$222,$A97)</f>
        <v>0</v>
      </c>
      <c r="O97" s="36">
        <f>SUMIFS('DANE SUROWE'!$O$5:$O$222,'DANE SUROWE'!$A$5:$A$222,$N$5,'DANE SUROWE'!$C$5:$C$222,O$6,'DANE SUROWE'!$L$5:$L$222,$A97)</f>
        <v>0</v>
      </c>
      <c r="P97" s="36">
        <f>SUMIFS('DANE SUROWE'!$O$5:$O$222,'DANE SUROWE'!$A$5:$A$222,$N$5,'DANE SUROWE'!$C$5:$C$222,P$6,'DANE SUROWE'!$L$5:$L$222,$A97)</f>
        <v>0</v>
      </c>
      <c r="Q97" s="36">
        <f>SUMIFS('DANE SUROWE'!$O$5:$O$222,'DANE SUROWE'!$A$5:$A$222,$Q$5,'DANE SUROWE'!$C$5:$C$222,Q$6,'DANE SUROWE'!$L$5:$L$222,$A97)</f>
        <v>0</v>
      </c>
      <c r="R97" s="36">
        <f>SUMIFS('DANE SUROWE'!$O$5:$O$222,'DANE SUROWE'!$A$5:$A$222,$Q$5,'DANE SUROWE'!$C$5:$C$222,R$6,'DANE SUROWE'!$L$5:$L$222,$A97)</f>
        <v>0</v>
      </c>
      <c r="S97" s="36">
        <f>SUMIFS('DANE SUROWE'!$O$5:$O$222,'DANE SUROWE'!$A$5:$A$222,$Q$5,'DANE SUROWE'!$C$5:$C$222,S$6,'DANE SUROWE'!$L$5:$L$222,$A97)</f>
        <v>0</v>
      </c>
      <c r="T97" s="36">
        <f>SUMIFS('DANE SUROWE'!$O$5:$O$222,'DANE SUROWE'!$A$5:$A$222,$Q$5,'DANE SUROWE'!$C$5:$C$222,T$6,'DANE SUROWE'!$L$5:$L$222,$A97)</f>
        <v>0</v>
      </c>
      <c r="U97" s="36">
        <f>SUMIFS('DANE SUROWE'!$O$5:$O$222,'DANE SUROWE'!$A$5:$A$222,$Q$5,'DANE SUROWE'!$C$5:$C$222,U$6,'DANE SUROWE'!$L$5:$L$222,$A97)</f>
        <v>0</v>
      </c>
      <c r="V97" s="36">
        <f>SUMIFS('DANE SUROWE'!$O$5:$O$222,'DANE SUROWE'!$A$5:$A$222,$V$5,'DANE SUROWE'!$C$5:$C$222,V$6,'DANE SUROWE'!$L$5:$L$222,$A97)</f>
        <v>0</v>
      </c>
      <c r="W97" s="36">
        <f>SUMIFS('DANE SUROWE'!$O$5:$O$222,'DANE SUROWE'!$A$5:$A$222,$V$5,'DANE SUROWE'!$C$5:$C$222,W$6,'DANE SUROWE'!$L$5:$L$222,$A97)</f>
        <v>0</v>
      </c>
      <c r="X97" s="36">
        <f>SUMIFS('DANE SUROWE'!$O$5:$O$222,'DANE SUROWE'!$A$5:$A$222,$V$5,'DANE SUROWE'!$C$5:$C$222,X$6,'DANE SUROWE'!$L$5:$L$222,$A97)</f>
        <v>0</v>
      </c>
      <c r="Y97" s="36">
        <f>SUMIFS('DANE SUROWE'!$O$5:$O$222,'DANE SUROWE'!$A$5:$A$222,$V$5,'DANE SUROWE'!$C$5:$C$222,Y$6,'DANE SUROWE'!$L$5:$L$222,$A97)</f>
        <v>0</v>
      </c>
      <c r="Z97" s="36">
        <f>SUMIFS('DANE SUROWE'!$O$5:$O$222,'DANE SUROWE'!$A$5:$A$222,$V$5,'DANE SUROWE'!$C$5:$C$222,Z$6,'DANE SUROWE'!$L$5:$L$222,$A97)</f>
        <v>0</v>
      </c>
      <c r="AA97" s="36">
        <f>SUMIFS('DANE SUROWE'!$O$5:$O$222,'DANE SUROWE'!$A$5:$A$222,$AA$5,'DANE SUROWE'!$C$5:$C$222,AA$6,'DANE SUROWE'!$L$5:$L$222,$A97)</f>
        <v>0</v>
      </c>
      <c r="AB97" s="36">
        <f>SUMIFS('DANE SUROWE'!$O$5:$O$222,'DANE SUROWE'!$A$5:$A$222,$AA$5,'DANE SUROWE'!$C$5:$C$222,AB$6,'DANE SUROWE'!$L$5:$L$222,$A97)</f>
        <v>0</v>
      </c>
      <c r="AC97" s="36">
        <f>SUMIFS('DANE SUROWE'!$O$5:$O$222,'DANE SUROWE'!$A$5:$A$222,$AC$5,'DANE SUROWE'!$C$5:$C$222,AC$6,'DANE SUROWE'!$L$5:$L$222,$A97)</f>
        <v>0</v>
      </c>
      <c r="AD97" s="36">
        <f>SUMIFS('DANE SUROWE'!$O$5:$O$222,'DANE SUROWE'!$A$5:$A$222,$AC$5,'DANE SUROWE'!$C$5:$C$222,AD$6,'DANE SUROWE'!$L$5:$L$222,$A97)</f>
        <v>0</v>
      </c>
      <c r="AE97" s="36">
        <f>SUMIFS('DANE SUROWE'!$O$5:$O$222,'DANE SUROWE'!$A$5:$A$222,$AE$5,'DANE SUROWE'!$C$5:$C$222,AE$6,'DANE SUROWE'!$L$5:$L$222,$A97)</f>
        <v>0</v>
      </c>
      <c r="AF97" s="36">
        <f>SUMIFS('DANE SUROWE'!$O$5:$O$222,'DANE SUROWE'!$A$5:$A$222,$AE$5,'DANE SUROWE'!$C$5:$C$222,AF$6,'DANE SUROWE'!$L$5:$L$222,$A97)</f>
        <v>0</v>
      </c>
      <c r="AG97" s="36">
        <f t="shared" si="4"/>
        <v>0</v>
      </c>
      <c r="AH97" s="36">
        <f t="shared" si="5"/>
        <v>0</v>
      </c>
    </row>
    <row r="98" spans="1:36">
      <c r="A98" s="34" t="s">
        <v>289</v>
      </c>
      <c r="B98" s="36">
        <f>SUMIFS('DANE SUROWE'!$O$5:$O$222,'DANE SUROWE'!$A$5:$A$222,$B$5,'DANE SUROWE'!$C$5:$C$222,B$6,'DANE SUROWE'!$L$5:$L$222,$A98)</f>
        <v>0</v>
      </c>
      <c r="C98" s="36">
        <f>SUMIFS('DANE SUROWE'!$O$5:$O$222,'DANE SUROWE'!$A$5:$A$222,$B$5,'DANE SUROWE'!$C$5:$C$222,C$6,'DANE SUROWE'!$L$5:$L$222,$A98)</f>
        <v>0</v>
      </c>
      <c r="D98" s="36">
        <f>SUMIFS('DANE SUROWE'!$O$5:$O$222,'DANE SUROWE'!$A$5:$A$222,$B$5,'DANE SUROWE'!$C$5:$C$222,D$6,'DANE SUROWE'!$L$5:$L$222,$A98)</f>
        <v>0</v>
      </c>
      <c r="E98" s="36">
        <f>SUMIFS('DANE SUROWE'!$O$5:$O$222,'DANE SUROWE'!$A$5:$A$222,$E$5,'DANE SUROWE'!$C$5:$C$222,E$6,'DANE SUROWE'!$L$5:$L$222,$A98)</f>
        <v>0</v>
      </c>
      <c r="F98" s="36">
        <f>SUMIFS('DANE SUROWE'!$O$5:$O$222,'DANE SUROWE'!$A$5:$A$222,$E$5,'DANE SUROWE'!$C$5:$C$222,F$6,'DANE SUROWE'!$L$5:$L$222,$A98)</f>
        <v>0</v>
      </c>
      <c r="G98" s="36">
        <f>SUMIFS('DANE SUROWE'!$O$5:$O$222,'DANE SUROWE'!$A$5:$A$222,$G$5,'DANE SUROWE'!$C$5:$C$222,G$6,'DANE SUROWE'!$L$5:$L$222,$A98)</f>
        <v>0</v>
      </c>
      <c r="H98" s="36">
        <f>SUMIFS('DANE SUROWE'!$O$5:$O$222,'DANE SUROWE'!$A$5:$A$222,$G$5,'DANE SUROWE'!$C$5:$C$222,H$6,'DANE SUROWE'!$L$5:$L$222,$A98)</f>
        <v>0</v>
      </c>
      <c r="I98" s="36">
        <f>SUMIFS('DANE SUROWE'!$O$5:$O$222,'DANE SUROWE'!$A$5:$A$222,$G$5,'DANE SUROWE'!$C$5:$C$222,I$6,'DANE SUROWE'!$L$5:$L$222,$A98)</f>
        <v>0</v>
      </c>
      <c r="J98" s="36">
        <f>SUMIFS('DANE SUROWE'!$O$5:$O$222,'DANE SUROWE'!$A$5:$A$222,$J$5,'DANE SUROWE'!$C$5:$C$222,J$6,'DANE SUROWE'!$L$5:$L$222,$A98)</f>
        <v>0</v>
      </c>
      <c r="K98" s="36">
        <f>SUMIFS('DANE SUROWE'!$O$5:$O$222,'DANE SUROWE'!$A$5:$A$222,$J$5,'DANE SUROWE'!$C$5:$C$222,K$6,'DANE SUROWE'!$L$5:$L$222,$A98)</f>
        <v>0</v>
      </c>
      <c r="L98" s="36">
        <f>SUMIFS('DANE SUROWE'!$O$5:$O$222,'DANE SUROWE'!$A$5:$A$222,$L$5,'DANE SUROWE'!$C$5:$C$222,L$6,'DANE SUROWE'!$L$5:$L$222,$A98)</f>
        <v>0</v>
      </c>
      <c r="M98" s="36">
        <f>SUMIFS('DANE SUROWE'!$O$5:$O$222,'DANE SUROWE'!$A$5:$A$222,$L$5,'DANE SUROWE'!$C$5:$C$222,M$6,'DANE SUROWE'!$L$5:$L$222,$A98)</f>
        <v>0</v>
      </c>
      <c r="N98" s="36">
        <f>SUMIFS('DANE SUROWE'!$O$5:$O$222,'DANE SUROWE'!$A$5:$A$222,$N$5,'DANE SUROWE'!$C$5:$C$222,N$6,'DANE SUROWE'!$L$5:$L$222,$A98)</f>
        <v>0</v>
      </c>
      <c r="O98" s="36">
        <f>SUMIFS('DANE SUROWE'!$O$5:$O$222,'DANE SUROWE'!$A$5:$A$222,$N$5,'DANE SUROWE'!$C$5:$C$222,O$6,'DANE SUROWE'!$L$5:$L$222,$A98)</f>
        <v>0</v>
      </c>
      <c r="P98" s="36">
        <f>SUMIFS('DANE SUROWE'!$O$5:$O$222,'DANE SUROWE'!$A$5:$A$222,$N$5,'DANE SUROWE'!$C$5:$C$222,P$6,'DANE SUROWE'!$L$5:$L$222,$A98)</f>
        <v>0</v>
      </c>
      <c r="Q98" s="36">
        <f>SUMIFS('DANE SUROWE'!$O$5:$O$222,'DANE SUROWE'!$A$5:$A$222,$Q$5,'DANE SUROWE'!$C$5:$C$222,Q$6,'DANE SUROWE'!$L$5:$L$222,$A98)</f>
        <v>0</v>
      </c>
      <c r="R98" s="36">
        <f>SUMIFS('DANE SUROWE'!$O$5:$O$222,'DANE SUROWE'!$A$5:$A$222,$Q$5,'DANE SUROWE'!$C$5:$C$222,R$6,'DANE SUROWE'!$L$5:$L$222,$A98)</f>
        <v>0</v>
      </c>
      <c r="S98" s="36">
        <f>SUMIFS('DANE SUROWE'!$O$5:$O$222,'DANE SUROWE'!$A$5:$A$222,$Q$5,'DANE SUROWE'!$C$5:$C$222,S$6,'DANE SUROWE'!$L$5:$L$222,$A98)</f>
        <v>0</v>
      </c>
      <c r="T98" s="36">
        <f>SUMIFS('DANE SUROWE'!$O$5:$O$222,'DANE SUROWE'!$A$5:$A$222,$Q$5,'DANE SUROWE'!$C$5:$C$222,T$6,'DANE SUROWE'!$L$5:$L$222,$A98)</f>
        <v>0</v>
      </c>
      <c r="U98" s="36">
        <f>SUMIFS('DANE SUROWE'!$O$5:$O$222,'DANE SUROWE'!$A$5:$A$222,$Q$5,'DANE SUROWE'!$C$5:$C$222,U$6,'DANE SUROWE'!$L$5:$L$222,$A98)</f>
        <v>0</v>
      </c>
      <c r="V98" s="36">
        <f>SUMIFS('DANE SUROWE'!$O$5:$O$222,'DANE SUROWE'!$A$5:$A$222,$V$5,'DANE SUROWE'!$C$5:$C$222,V$6,'DANE SUROWE'!$L$5:$L$222,$A98)</f>
        <v>0</v>
      </c>
      <c r="W98" s="36">
        <f>SUMIFS('DANE SUROWE'!$O$5:$O$222,'DANE SUROWE'!$A$5:$A$222,$V$5,'DANE SUROWE'!$C$5:$C$222,W$6,'DANE SUROWE'!$L$5:$L$222,$A98)</f>
        <v>0</v>
      </c>
      <c r="X98" s="36">
        <f>SUMIFS('DANE SUROWE'!$O$5:$O$222,'DANE SUROWE'!$A$5:$A$222,$V$5,'DANE SUROWE'!$C$5:$C$222,X$6,'DANE SUROWE'!$L$5:$L$222,$A98)</f>
        <v>0</v>
      </c>
      <c r="Y98" s="36">
        <f>SUMIFS('DANE SUROWE'!$O$5:$O$222,'DANE SUROWE'!$A$5:$A$222,$V$5,'DANE SUROWE'!$C$5:$C$222,Y$6,'DANE SUROWE'!$L$5:$L$222,$A98)</f>
        <v>0</v>
      </c>
      <c r="Z98" s="36">
        <f>SUMIFS('DANE SUROWE'!$O$5:$O$222,'DANE SUROWE'!$A$5:$A$222,$V$5,'DANE SUROWE'!$C$5:$C$222,Z$6,'DANE SUROWE'!$L$5:$L$222,$A98)</f>
        <v>0</v>
      </c>
      <c r="AA98" s="36">
        <f>SUMIFS('DANE SUROWE'!$O$5:$O$222,'DANE SUROWE'!$A$5:$A$222,$AA$5,'DANE SUROWE'!$C$5:$C$222,AA$6,'DANE SUROWE'!$L$5:$L$222,$A98)</f>
        <v>0</v>
      </c>
      <c r="AB98" s="36">
        <f>SUMIFS('DANE SUROWE'!$O$5:$O$222,'DANE SUROWE'!$A$5:$A$222,$AA$5,'DANE SUROWE'!$C$5:$C$222,AB$6,'DANE SUROWE'!$L$5:$L$222,$A98)</f>
        <v>0</v>
      </c>
      <c r="AC98" s="36">
        <f>SUMIFS('DANE SUROWE'!$O$5:$O$222,'DANE SUROWE'!$A$5:$A$222,$AC$5,'DANE SUROWE'!$C$5:$C$222,AC$6,'DANE SUROWE'!$L$5:$L$222,$A98)</f>
        <v>0</v>
      </c>
      <c r="AD98" s="36">
        <f>SUMIFS('DANE SUROWE'!$O$5:$O$222,'DANE SUROWE'!$A$5:$A$222,$AC$5,'DANE SUROWE'!$C$5:$C$222,AD$6,'DANE SUROWE'!$L$5:$L$222,$A98)</f>
        <v>0</v>
      </c>
      <c r="AE98" s="36">
        <f>SUMIFS('DANE SUROWE'!$O$5:$O$222,'DANE SUROWE'!$A$5:$A$222,$AE$5,'DANE SUROWE'!$C$5:$C$222,AE$6,'DANE SUROWE'!$L$5:$L$222,$A98)</f>
        <v>0</v>
      </c>
      <c r="AF98" s="36">
        <f>SUMIFS('DANE SUROWE'!$O$5:$O$222,'DANE SUROWE'!$A$5:$A$222,$AE$5,'DANE SUROWE'!$C$5:$C$222,AF$6,'DANE SUROWE'!$L$5:$L$222,$A98)</f>
        <v>0</v>
      </c>
      <c r="AG98" s="36">
        <f t="shared" si="4"/>
        <v>0</v>
      </c>
      <c r="AH98" s="36">
        <f t="shared" si="5"/>
        <v>0</v>
      </c>
    </row>
    <row r="99" spans="1:36">
      <c r="A99" s="34" t="s">
        <v>290</v>
      </c>
      <c r="B99" s="36">
        <f>SUMIFS('DANE SUROWE'!$O$5:$O$222,'DANE SUROWE'!$A$5:$A$222,$B$5,'DANE SUROWE'!$C$5:$C$222,B$6,'DANE SUROWE'!$L$5:$L$222,$A99)</f>
        <v>0</v>
      </c>
      <c r="C99" s="36">
        <f>SUMIFS('DANE SUROWE'!$O$5:$O$222,'DANE SUROWE'!$A$5:$A$222,$B$5,'DANE SUROWE'!$C$5:$C$222,C$6,'DANE SUROWE'!$L$5:$L$222,$A99)</f>
        <v>0</v>
      </c>
      <c r="D99" s="36">
        <f>SUMIFS('DANE SUROWE'!$O$5:$O$222,'DANE SUROWE'!$A$5:$A$222,$B$5,'DANE SUROWE'!$C$5:$C$222,D$6,'DANE SUROWE'!$L$5:$L$222,$A99)</f>
        <v>0</v>
      </c>
      <c r="E99" s="36">
        <f>SUMIFS('DANE SUROWE'!$O$5:$O$222,'DANE SUROWE'!$A$5:$A$222,$E$5,'DANE SUROWE'!$C$5:$C$222,E$6,'DANE SUROWE'!$L$5:$L$222,$A99)</f>
        <v>0</v>
      </c>
      <c r="F99" s="36">
        <f>SUMIFS('DANE SUROWE'!$O$5:$O$222,'DANE SUROWE'!$A$5:$A$222,$E$5,'DANE SUROWE'!$C$5:$C$222,F$6,'DANE SUROWE'!$L$5:$L$222,$A99)</f>
        <v>0</v>
      </c>
      <c r="G99" s="36">
        <f>SUMIFS('DANE SUROWE'!$O$5:$O$222,'DANE SUROWE'!$A$5:$A$222,$G$5,'DANE SUROWE'!$C$5:$C$222,G$6,'DANE SUROWE'!$L$5:$L$222,$A99)</f>
        <v>0</v>
      </c>
      <c r="H99" s="36">
        <f>SUMIFS('DANE SUROWE'!$O$5:$O$222,'DANE SUROWE'!$A$5:$A$222,$G$5,'DANE SUROWE'!$C$5:$C$222,H$6,'DANE SUROWE'!$L$5:$L$222,$A99)</f>
        <v>0</v>
      </c>
      <c r="I99" s="36">
        <f>SUMIFS('DANE SUROWE'!$O$5:$O$222,'DANE SUROWE'!$A$5:$A$222,$G$5,'DANE SUROWE'!$C$5:$C$222,I$6,'DANE SUROWE'!$L$5:$L$222,$A99)</f>
        <v>0</v>
      </c>
      <c r="J99" s="36">
        <f>SUMIFS('DANE SUROWE'!$O$5:$O$222,'DANE SUROWE'!$A$5:$A$222,$J$5,'DANE SUROWE'!$C$5:$C$222,J$6,'DANE SUROWE'!$L$5:$L$222,$A99)</f>
        <v>0</v>
      </c>
      <c r="K99" s="36">
        <f>SUMIFS('DANE SUROWE'!$O$5:$O$222,'DANE SUROWE'!$A$5:$A$222,$J$5,'DANE SUROWE'!$C$5:$C$222,K$6,'DANE SUROWE'!$L$5:$L$222,$A99)</f>
        <v>0</v>
      </c>
      <c r="L99" s="36">
        <f>SUMIFS('DANE SUROWE'!$O$5:$O$222,'DANE SUROWE'!$A$5:$A$222,$L$5,'DANE SUROWE'!$C$5:$C$222,L$6,'DANE SUROWE'!$L$5:$L$222,$A99)</f>
        <v>0</v>
      </c>
      <c r="M99" s="36">
        <f>SUMIFS('DANE SUROWE'!$O$5:$O$222,'DANE SUROWE'!$A$5:$A$222,$L$5,'DANE SUROWE'!$C$5:$C$222,M$6,'DANE SUROWE'!$L$5:$L$222,$A99)</f>
        <v>0</v>
      </c>
      <c r="N99" s="36">
        <f>SUMIFS('DANE SUROWE'!$O$5:$O$222,'DANE SUROWE'!$A$5:$A$222,$N$5,'DANE SUROWE'!$C$5:$C$222,N$6,'DANE SUROWE'!$L$5:$L$222,$A99)</f>
        <v>0</v>
      </c>
      <c r="O99" s="36">
        <f>SUMIFS('DANE SUROWE'!$O$5:$O$222,'DANE SUROWE'!$A$5:$A$222,$N$5,'DANE SUROWE'!$C$5:$C$222,O$6,'DANE SUROWE'!$L$5:$L$222,$A99)</f>
        <v>0</v>
      </c>
      <c r="P99" s="36">
        <f>SUMIFS('DANE SUROWE'!$O$5:$O$222,'DANE SUROWE'!$A$5:$A$222,$N$5,'DANE SUROWE'!$C$5:$C$222,P$6,'DANE SUROWE'!$L$5:$L$222,$A99)</f>
        <v>0</v>
      </c>
      <c r="Q99" s="36">
        <f>SUMIFS('DANE SUROWE'!$O$5:$O$222,'DANE SUROWE'!$A$5:$A$222,$Q$5,'DANE SUROWE'!$C$5:$C$222,Q$6,'DANE SUROWE'!$L$5:$L$222,$A99)</f>
        <v>0</v>
      </c>
      <c r="R99" s="36">
        <f>SUMIFS('DANE SUROWE'!$O$5:$O$222,'DANE SUROWE'!$A$5:$A$222,$Q$5,'DANE SUROWE'!$C$5:$C$222,R$6,'DANE SUROWE'!$L$5:$L$222,$A99)</f>
        <v>0</v>
      </c>
      <c r="S99" s="36">
        <f>SUMIFS('DANE SUROWE'!$O$5:$O$222,'DANE SUROWE'!$A$5:$A$222,$Q$5,'DANE SUROWE'!$C$5:$C$222,S$6,'DANE SUROWE'!$L$5:$L$222,$A99)</f>
        <v>0</v>
      </c>
      <c r="T99" s="36">
        <f>SUMIFS('DANE SUROWE'!$O$5:$O$222,'DANE SUROWE'!$A$5:$A$222,$Q$5,'DANE SUROWE'!$C$5:$C$222,T$6,'DANE SUROWE'!$L$5:$L$222,$A99)</f>
        <v>0</v>
      </c>
      <c r="U99" s="36">
        <f>SUMIFS('DANE SUROWE'!$O$5:$O$222,'DANE SUROWE'!$A$5:$A$222,$Q$5,'DANE SUROWE'!$C$5:$C$222,U$6,'DANE SUROWE'!$L$5:$L$222,$A99)</f>
        <v>0</v>
      </c>
      <c r="V99" s="36">
        <f>SUMIFS('DANE SUROWE'!$O$5:$O$222,'DANE SUROWE'!$A$5:$A$222,$V$5,'DANE SUROWE'!$C$5:$C$222,V$6,'DANE SUROWE'!$L$5:$L$222,$A99)</f>
        <v>0</v>
      </c>
      <c r="W99" s="36">
        <f>SUMIFS('DANE SUROWE'!$O$5:$O$222,'DANE SUROWE'!$A$5:$A$222,$V$5,'DANE SUROWE'!$C$5:$C$222,W$6,'DANE SUROWE'!$L$5:$L$222,$A99)</f>
        <v>0</v>
      </c>
      <c r="X99" s="36">
        <f>SUMIFS('DANE SUROWE'!$O$5:$O$222,'DANE SUROWE'!$A$5:$A$222,$V$5,'DANE SUROWE'!$C$5:$C$222,X$6,'DANE SUROWE'!$L$5:$L$222,$A99)</f>
        <v>0</v>
      </c>
      <c r="Y99" s="36">
        <f>SUMIFS('DANE SUROWE'!$O$5:$O$222,'DANE SUROWE'!$A$5:$A$222,$V$5,'DANE SUROWE'!$C$5:$C$222,Y$6,'DANE SUROWE'!$L$5:$L$222,$A99)</f>
        <v>0</v>
      </c>
      <c r="Z99" s="36">
        <f>SUMIFS('DANE SUROWE'!$O$5:$O$222,'DANE SUROWE'!$A$5:$A$222,$V$5,'DANE SUROWE'!$C$5:$C$222,Z$6,'DANE SUROWE'!$L$5:$L$222,$A99)</f>
        <v>0</v>
      </c>
      <c r="AA99" s="36">
        <f>SUMIFS('DANE SUROWE'!$O$5:$O$222,'DANE SUROWE'!$A$5:$A$222,$AA$5,'DANE SUROWE'!$C$5:$C$222,AA$6,'DANE SUROWE'!$L$5:$L$222,$A99)</f>
        <v>0</v>
      </c>
      <c r="AB99" s="36">
        <f>SUMIFS('DANE SUROWE'!$O$5:$O$222,'DANE SUROWE'!$A$5:$A$222,$AA$5,'DANE SUROWE'!$C$5:$C$222,AB$6,'DANE SUROWE'!$L$5:$L$222,$A99)</f>
        <v>0</v>
      </c>
      <c r="AC99" s="36">
        <f>SUMIFS('DANE SUROWE'!$O$5:$O$222,'DANE SUROWE'!$A$5:$A$222,$AC$5,'DANE SUROWE'!$C$5:$C$222,AC$6,'DANE SUROWE'!$L$5:$L$222,$A99)</f>
        <v>0</v>
      </c>
      <c r="AD99" s="36">
        <f>SUMIFS('DANE SUROWE'!$O$5:$O$222,'DANE SUROWE'!$A$5:$A$222,$AC$5,'DANE SUROWE'!$C$5:$C$222,AD$6,'DANE SUROWE'!$L$5:$L$222,$A99)</f>
        <v>0</v>
      </c>
      <c r="AE99" s="36">
        <f>SUMIFS('DANE SUROWE'!$O$5:$O$222,'DANE SUROWE'!$A$5:$A$222,$AE$5,'DANE SUROWE'!$C$5:$C$222,AE$6,'DANE SUROWE'!$L$5:$L$222,$A99)</f>
        <v>0</v>
      </c>
      <c r="AF99" s="36">
        <f>SUMIFS('DANE SUROWE'!$O$5:$O$222,'DANE SUROWE'!$A$5:$A$222,$AE$5,'DANE SUROWE'!$C$5:$C$222,AF$6,'DANE SUROWE'!$L$5:$L$222,$A99)</f>
        <v>0</v>
      </c>
      <c r="AG99" s="36">
        <f t="shared" si="4"/>
        <v>0</v>
      </c>
      <c r="AH99" s="36">
        <f t="shared" si="5"/>
        <v>0</v>
      </c>
    </row>
    <row r="100" spans="1:36">
      <c r="A100" s="34" t="s">
        <v>291</v>
      </c>
      <c r="B100" s="36">
        <f>SUMIFS('DANE SUROWE'!$O$5:$O$222,'DANE SUROWE'!$A$5:$A$222,$B$5,'DANE SUROWE'!$C$5:$C$222,B$6,'DANE SUROWE'!$L$5:$L$222,$A100)</f>
        <v>0</v>
      </c>
      <c r="C100" s="36">
        <f>SUMIFS('DANE SUROWE'!$O$5:$O$222,'DANE SUROWE'!$A$5:$A$222,$B$5,'DANE SUROWE'!$C$5:$C$222,C$6,'DANE SUROWE'!$L$5:$L$222,$A100)</f>
        <v>0</v>
      </c>
      <c r="D100" s="36">
        <f>SUMIFS('DANE SUROWE'!$O$5:$O$222,'DANE SUROWE'!$A$5:$A$222,$B$5,'DANE SUROWE'!$C$5:$C$222,D$6,'DANE SUROWE'!$L$5:$L$222,$A100)</f>
        <v>0</v>
      </c>
      <c r="E100" s="36">
        <f>SUMIFS('DANE SUROWE'!$O$5:$O$222,'DANE SUROWE'!$A$5:$A$222,$E$5,'DANE SUROWE'!$C$5:$C$222,E$6,'DANE SUROWE'!$L$5:$L$222,$A100)</f>
        <v>0</v>
      </c>
      <c r="F100" s="36">
        <f>SUMIFS('DANE SUROWE'!$O$5:$O$222,'DANE SUROWE'!$A$5:$A$222,$E$5,'DANE SUROWE'!$C$5:$C$222,F$6,'DANE SUROWE'!$L$5:$L$222,$A100)</f>
        <v>0</v>
      </c>
      <c r="G100" s="36">
        <f>SUMIFS('DANE SUROWE'!$O$5:$O$222,'DANE SUROWE'!$A$5:$A$222,$G$5,'DANE SUROWE'!$C$5:$C$222,G$6,'DANE SUROWE'!$L$5:$L$222,$A100)</f>
        <v>0</v>
      </c>
      <c r="H100" s="36">
        <f>SUMIFS('DANE SUROWE'!$O$5:$O$222,'DANE SUROWE'!$A$5:$A$222,$G$5,'DANE SUROWE'!$C$5:$C$222,H$6,'DANE SUROWE'!$L$5:$L$222,$A100)</f>
        <v>0</v>
      </c>
      <c r="I100" s="36">
        <f>SUMIFS('DANE SUROWE'!$O$5:$O$222,'DANE SUROWE'!$A$5:$A$222,$G$5,'DANE SUROWE'!$C$5:$C$222,I$6,'DANE SUROWE'!$L$5:$L$222,$A100)</f>
        <v>0</v>
      </c>
      <c r="J100" s="36">
        <f>SUMIFS('DANE SUROWE'!$O$5:$O$222,'DANE SUROWE'!$A$5:$A$222,$J$5,'DANE SUROWE'!$C$5:$C$222,J$6,'DANE SUROWE'!$L$5:$L$222,$A100)</f>
        <v>0</v>
      </c>
      <c r="K100" s="36">
        <f>SUMIFS('DANE SUROWE'!$O$5:$O$222,'DANE SUROWE'!$A$5:$A$222,$J$5,'DANE SUROWE'!$C$5:$C$222,K$6,'DANE SUROWE'!$L$5:$L$222,$A100)</f>
        <v>0</v>
      </c>
      <c r="L100" s="36">
        <f>SUMIFS('DANE SUROWE'!$O$5:$O$222,'DANE SUROWE'!$A$5:$A$222,$L$5,'DANE SUROWE'!$C$5:$C$222,L$6,'DANE SUROWE'!$L$5:$L$222,$A100)</f>
        <v>0</v>
      </c>
      <c r="M100" s="36">
        <f>SUMIFS('DANE SUROWE'!$O$5:$O$222,'DANE SUROWE'!$A$5:$A$222,$L$5,'DANE SUROWE'!$C$5:$C$222,M$6,'DANE SUROWE'!$L$5:$L$222,$A100)</f>
        <v>0</v>
      </c>
      <c r="N100" s="36">
        <f>SUMIFS('DANE SUROWE'!$O$5:$O$222,'DANE SUROWE'!$A$5:$A$222,$N$5,'DANE SUROWE'!$C$5:$C$222,N$6,'DANE SUROWE'!$L$5:$L$222,$A100)</f>
        <v>0</v>
      </c>
      <c r="O100" s="36">
        <f>SUMIFS('DANE SUROWE'!$O$5:$O$222,'DANE SUROWE'!$A$5:$A$222,$N$5,'DANE SUROWE'!$C$5:$C$222,O$6,'DANE SUROWE'!$L$5:$L$222,$A100)</f>
        <v>0</v>
      </c>
      <c r="P100" s="36">
        <f>SUMIFS('DANE SUROWE'!$O$5:$O$222,'DANE SUROWE'!$A$5:$A$222,$N$5,'DANE SUROWE'!$C$5:$C$222,P$6,'DANE SUROWE'!$L$5:$L$222,$A100)</f>
        <v>0</v>
      </c>
      <c r="Q100" s="36">
        <f>SUMIFS('DANE SUROWE'!$O$5:$O$222,'DANE SUROWE'!$A$5:$A$222,$Q$5,'DANE SUROWE'!$C$5:$C$222,Q$6,'DANE SUROWE'!$L$5:$L$222,$A100)</f>
        <v>0</v>
      </c>
      <c r="R100" s="36">
        <f>SUMIFS('DANE SUROWE'!$O$5:$O$222,'DANE SUROWE'!$A$5:$A$222,$Q$5,'DANE SUROWE'!$C$5:$C$222,R$6,'DANE SUROWE'!$L$5:$L$222,$A100)</f>
        <v>0</v>
      </c>
      <c r="S100" s="36">
        <f>SUMIFS('DANE SUROWE'!$O$5:$O$222,'DANE SUROWE'!$A$5:$A$222,$Q$5,'DANE SUROWE'!$C$5:$C$222,S$6,'DANE SUROWE'!$L$5:$L$222,$A100)</f>
        <v>0</v>
      </c>
      <c r="T100" s="36">
        <f>SUMIFS('DANE SUROWE'!$O$5:$O$222,'DANE SUROWE'!$A$5:$A$222,$Q$5,'DANE SUROWE'!$C$5:$C$222,T$6,'DANE SUROWE'!$L$5:$L$222,$A100)</f>
        <v>0</v>
      </c>
      <c r="U100" s="36">
        <f>SUMIFS('DANE SUROWE'!$O$5:$O$222,'DANE SUROWE'!$A$5:$A$222,$Q$5,'DANE SUROWE'!$C$5:$C$222,U$6,'DANE SUROWE'!$L$5:$L$222,$A100)</f>
        <v>0</v>
      </c>
      <c r="V100" s="36">
        <f>SUMIFS('DANE SUROWE'!$O$5:$O$222,'DANE SUROWE'!$A$5:$A$222,$V$5,'DANE SUROWE'!$C$5:$C$222,V$6,'DANE SUROWE'!$L$5:$L$222,$A100)</f>
        <v>0</v>
      </c>
      <c r="W100" s="36">
        <f>SUMIFS('DANE SUROWE'!$O$5:$O$222,'DANE SUROWE'!$A$5:$A$222,$V$5,'DANE SUROWE'!$C$5:$C$222,W$6,'DANE SUROWE'!$L$5:$L$222,$A100)</f>
        <v>0</v>
      </c>
      <c r="X100" s="36">
        <f>SUMIFS('DANE SUROWE'!$O$5:$O$222,'DANE SUROWE'!$A$5:$A$222,$V$5,'DANE SUROWE'!$C$5:$C$222,X$6,'DANE SUROWE'!$L$5:$L$222,$A100)</f>
        <v>0</v>
      </c>
      <c r="Y100" s="36">
        <f>SUMIFS('DANE SUROWE'!$O$5:$O$222,'DANE SUROWE'!$A$5:$A$222,$V$5,'DANE SUROWE'!$C$5:$C$222,Y$6,'DANE SUROWE'!$L$5:$L$222,$A100)</f>
        <v>0</v>
      </c>
      <c r="Z100" s="36">
        <f>SUMIFS('DANE SUROWE'!$O$5:$O$222,'DANE SUROWE'!$A$5:$A$222,$V$5,'DANE SUROWE'!$C$5:$C$222,Z$6,'DANE SUROWE'!$L$5:$L$222,$A100)</f>
        <v>0</v>
      </c>
      <c r="AA100" s="36">
        <f>SUMIFS('DANE SUROWE'!$O$5:$O$222,'DANE SUROWE'!$A$5:$A$222,$AA$5,'DANE SUROWE'!$C$5:$C$222,AA$6,'DANE SUROWE'!$L$5:$L$222,$A100)</f>
        <v>0</v>
      </c>
      <c r="AB100" s="36">
        <f>SUMIFS('DANE SUROWE'!$O$5:$O$222,'DANE SUROWE'!$A$5:$A$222,$AA$5,'DANE SUROWE'!$C$5:$C$222,AB$6,'DANE SUROWE'!$L$5:$L$222,$A100)</f>
        <v>0</v>
      </c>
      <c r="AC100" s="36">
        <f>SUMIFS('DANE SUROWE'!$O$5:$O$222,'DANE SUROWE'!$A$5:$A$222,$AC$5,'DANE SUROWE'!$C$5:$C$222,AC$6,'DANE SUROWE'!$L$5:$L$222,$A100)</f>
        <v>0</v>
      </c>
      <c r="AD100" s="36">
        <f>SUMIFS('DANE SUROWE'!$O$5:$O$222,'DANE SUROWE'!$A$5:$A$222,$AC$5,'DANE SUROWE'!$C$5:$C$222,AD$6,'DANE SUROWE'!$L$5:$L$222,$A100)</f>
        <v>0</v>
      </c>
      <c r="AE100" s="36">
        <f>SUMIFS('DANE SUROWE'!$O$5:$O$222,'DANE SUROWE'!$A$5:$A$222,$AE$5,'DANE SUROWE'!$C$5:$C$222,AE$6,'DANE SUROWE'!$L$5:$L$222,$A100)</f>
        <v>0</v>
      </c>
      <c r="AF100" s="36">
        <f>SUMIFS('DANE SUROWE'!$O$5:$O$222,'DANE SUROWE'!$A$5:$A$222,$AE$5,'DANE SUROWE'!$C$5:$C$222,AF$6,'DANE SUROWE'!$L$5:$L$222,$A100)</f>
        <v>0</v>
      </c>
      <c r="AG100" s="36">
        <f t="shared" si="4"/>
        <v>0</v>
      </c>
      <c r="AH100" s="36"/>
    </row>
    <row r="101" spans="1:36">
      <c r="A101" s="34" t="s">
        <v>292</v>
      </c>
      <c r="B101" s="36">
        <f>SUMIFS('DANE SUROWE'!$O$5:$O$222,'DANE SUROWE'!$A$5:$A$222,$B$5,'DANE SUROWE'!$C$5:$C$222,B$6,'DANE SUROWE'!$L$5:$L$222,$A101)</f>
        <v>0</v>
      </c>
      <c r="C101" s="36">
        <f>SUMIFS('DANE SUROWE'!$O$5:$O$222,'DANE SUROWE'!$A$5:$A$222,$B$5,'DANE SUROWE'!$C$5:$C$222,C$6,'DANE SUROWE'!$L$5:$L$222,$A101)</f>
        <v>0</v>
      </c>
      <c r="D101" s="36">
        <f>SUMIFS('DANE SUROWE'!$O$5:$O$222,'DANE SUROWE'!$A$5:$A$222,$B$5,'DANE SUROWE'!$C$5:$C$222,D$6,'DANE SUROWE'!$L$5:$L$222,$A101)</f>
        <v>0</v>
      </c>
      <c r="E101" s="36">
        <f>SUMIFS('DANE SUROWE'!$O$5:$O$222,'DANE SUROWE'!$A$5:$A$222,$E$5,'DANE SUROWE'!$C$5:$C$222,E$6,'DANE SUROWE'!$L$5:$L$222,$A101)</f>
        <v>0</v>
      </c>
      <c r="F101" s="36">
        <f>SUMIFS('DANE SUROWE'!$O$5:$O$222,'DANE SUROWE'!$A$5:$A$222,$E$5,'DANE SUROWE'!$C$5:$C$222,F$6,'DANE SUROWE'!$L$5:$L$222,$A101)</f>
        <v>0</v>
      </c>
      <c r="G101" s="36">
        <f>SUMIFS('DANE SUROWE'!$O$5:$O$222,'DANE SUROWE'!$A$5:$A$222,$G$5,'DANE SUROWE'!$C$5:$C$222,G$6,'DANE SUROWE'!$L$5:$L$222,$A101)</f>
        <v>0</v>
      </c>
      <c r="H101" s="36">
        <f>SUMIFS('DANE SUROWE'!$O$5:$O$222,'DANE SUROWE'!$A$5:$A$222,$G$5,'DANE SUROWE'!$C$5:$C$222,H$6,'DANE SUROWE'!$L$5:$L$222,$A101)</f>
        <v>0</v>
      </c>
      <c r="I101" s="36">
        <f>SUMIFS('DANE SUROWE'!$O$5:$O$222,'DANE SUROWE'!$A$5:$A$222,$G$5,'DANE SUROWE'!$C$5:$C$222,I$6,'DANE SUROWE'!$L$5:$L$222,$A101)</f>
        <v>0</v>
      </c>
      <c r="J101" s="36">
        <f>SUMIFS('DANE SUROWE'!$O$5:$O$222,'DANE SUROWE'!$A$5:$A$222,$J$5,'DANE SUROWE'!$C$5:$C$222,J$6,'DANE SUROWE'!$L$5:$L$222,$A101)</f>
        <v>0</v>
      </c>
      <c r="K101" s="36">
        <f>SUMIFS('DANE SUROWE'!$O$5:$O$222,'DANE SUROWE'!$A$5:$A$222,$J$5,'DANE SUROWE'!$C$5:$C$222,K$6,'DANE SUROWE'!$L$5:$L$222,$A101)</f>
        <v>0</v>
      </c>
      <c r="L101" s="36">
        <f>SUMIFS('DANE SUROWE'!$O$5:$O$222,'DANE SUROWE'!$A$5:$A$222,$L$5,'DANE SUROWE'!$C$5:$C$222,L$6,'DANE SUROWE'!$L$5:$L$222,$A101)</f>
        <v>0</v>
      </c>
      <c r="M101" s="36">
        <f>SUMIFS('DANE SUROWE'!$O$5:$O$222,'DANE SUROWE'!$A$5:$A$222,$L$5,'DANE SUROWE'!$C$5:$C$222,M$6,'DANE SUROWE'!$L$5:$L$222,$A101)</f>
        <v>0</v>
      </c>
      <c r="N101" s="36">
        <f>SUMIFS('DANE SUROWE'!$O$5:$O$222,'DANE SUROWE'!$A$5:$A$222,$N$5,'DANE SUROWE'!$C$5:$C$222,N$6,'DANE SUROWE'!$L$5:$L$222,$A101)</f>
        <v>0</v>
      </c>
      <c r="O101" s="36">
        <f>SUMIFS('DANE SUROWE'!$O$5:$O$222,'DANE SUROWE'!$A$5:$A$222,$N$5,'DANE SUROWE'!$C$5:$C$222,O$6,'DANE SUROWE'!$L$5:$L$222,$A101)</f>
        <v>0</v>
      </c>
      <c r="P101" s="36">
        <f>SUMIFS('DANE SUROWE'!$O$5:$O$222,'DANE SUROWE'!$A$5:$A$222,$N$5,'DANE SUROWE'!$C$5:$C$222,P$6,'DANE SUROWE'!$L$5:$L$222,$A101)</f>
        <v>0</v>
      </c>
      <c r="Q101" s="36">
        <f>SUMIFS('DANE SUROWE'!$O$5:$O$222,'DANE SUROWE'!$A$5:$A$222,$Q$5,'DANE SUROWE'!$C$5:$C$222,Q$6,'DANE SUROWE'!$L$5:$L$222,$A101)</f>
        <v>0</v>
      </c>
      <c r="R101" s="36">
        <f>SUMIFS('DANE SUROWE'!$O$5:$O$222,'DANE SUROWE'!$A$5:$A$222,$Q$5,'DANE SUROWE'!$C$5:$C$222,R$6,'DANE SUROWE'!$L$5:$L$222,$A101)</f>
        <v>0</v>
      </c>
      <c r="S101" s="36">
        <f>SUMIFS('DANE SUROWE'!$O$5:$O$222,'DANE SUROWE'!$A$5:$A$222,$Q$5,'DANE SUROWE'!$C$5:$C$222,S$6,'DANE SUROWE'!$L$5:$L$222,$A101)</f>
        <v>0</v>
      </c>
      <c r="T101" s="36">
        <f>SUMIFS('DANE SUROWE'!$O$5:$O$222,'DANE SUROWE'!$A$5:$A$222,$Q$5,'DANE SUROWE'!$C$5:$C$222,T$6,'DANE SUROWE'!$L$5:$L$222,$A101)</f>
        <v>0</v>
      </c>
      <c r="U101" s="36">
        <f>SUMIFS('DANE SUROWE'!$O$5:$O$222,'DANE SUROWE'!$A$5:$A$222,$Q$5,'DANE SUROWE'!$C$5:$C$222,U$6,'DANE SUROWE'!$L$5:$L$222,$A101)</f>
        <v>0</v>
      </c>
      <c r="V101" s="36">
        <f>SUMIFS('DANE SUROWE'!$O$5:$O$222,'DANE SUROWE'!$A$5:$A$222,$V$5,'DANE SUROWE'!$C$5:$C$222,V$6,'DANE SUROWE'!$L$5:$L$222,$A101)</f>
        <v>0</v>
      </c>
      <c r="W101" s="36">
        <f>SUMIFS('DANE SUROWE'!$O$5:$O$222,'DANE SUROWE'!$A$5:$A$222,$V$5,'DANE SUROWE'!$C$5:$C$222,W$6,'DANE SUROWE'!$L$5:$L$222,$A101)</f>
        <v>0</v>
      </c>
      <c r="X101" s="36">
        <f>SUMIFS('DANE SUROWE'!$O$5:$O$222,'DANE SUROWE'!$A$5:$A$222,$V$5,'DANE SUROWE'!$C$5:$C$222,X$6,'DANE SUROWE'!$L$5:$L$222,$A101)</f>
        <v>0</v>
      </c>
      <c r="Y101" s="36">
        <f>SUMIFS('DANE SUROWE'!$O$5:$O$222,'DANE SUROWE'!$A$5:$A$222,$V$5,'DANE SUROWE'!$C$5:$C$222,Y$6,'DANE SUROWE'!$L$5:$L$222,$A101)</f>
        <v>0</v>
      </c>
      <c r="Z101" s="36">
        <f>SUMIFS('DANE SUROWE'!$O$5:$O$222,'DANE SUROWE'!$A$5:$A$222,$V$5,'DANE SUROWE'!$C$5:$C$222,Z$6,'DANE SUROWE'!$L$5:$L$222,$A101)</f>
        <v>0</v>
      </c>
      <c r="AA101" s="36">
        <f>SUMIFS('DANE SUROWE'!$O$5:$O$222,'DANE SUROWE'!$A$5:$A$222,$AA$5,'DANE SUROWE'!$C$5:$C$222,AA$6,'DANE SUROWE'!$L$5:$L$222,$A101)</f>
        <v>0</v>
      </c>
      <c r="AB101" s="36">
        <f>SUMIFS('DANE SUROWE'!$O$5:$O$222,'DANE SUROWE'!$A$5:$A$222,$AA$5,'DANE SUROWE'!$C$5:$C$222,AB$6,'DANE SUROWE'!$L$5:$L$222,$A101)</f>
        <v>0</v>
      </c>
      <c r="AC101" s="36">
        <f>SUMIFS('DANE SUROWE'!$O$5:$O$222,'DANE SUROWE'!$A$5:$A$222,$AC$5,'DANE SUROWE'!$C$5:$C$222,AC$6,'DANE SUROWE'!$L$5:$L$222,$A101)</f>
        <v>0</v>
      </c>
      <c r="AD101" s="36">
        <f>SUMIFS('DANE SUROWE'!$O$5:$O$222,'DANE SUROWE'!$A$5:$A$222,$AC$5,'DANE SUROWE'!$C$5:$C$222,AD$6,'DANE SUROWE'!$L$5:$L$222,$A101)</f>
        <v>0</v>
      </c>
      <c r="AE101" s="36">
        <f>SUMIFS('DANE SUROWE'!$O$5:$O$222,'DANE SUROWE'!$A$5:$A$222,$AE$5,'DANE SUROWE'!$C$5:$C$222,AE$6,'DANE SUROWE'!$L$5:$L$222,$A101)</f>
        <v>0</v>
      </c>
      <c r="AF101" s="36">
        <f>SUMIFS('DANE SUROWE'!$O$5:$O$222,'DANE SUROWE'!$A$5:$A$222,$AE$5,'DANE SUROWE'!$C$5:$C$222,AF$6,'DANE SUROWE'!$L$5:$L$222,$A101)</f>
        <v>0</v>
      </c>
      <c r="AG101" s="36">
        <f t="shared" si="4"/>
        <v>0</v>
      </c>
      <c r="AH101" s="36"/>
    </row>
    <row r="102" spans="1:36">
      <c r="A102" s="34" t="s">
        <v>293</v>
      </c>
      <c r="B102" s="36">
        <f>SUMIFS('DANE SUROWE'!$O$5:$O$222,'DANE SUROWE'!$A$5:$A$222,$B$5,'DANE SUROWE'!$C$5:$C$222,B$6,'DANE SUROWE'!$L$5:$L$222,$A102)</f>
        <v>0</v>
      </c>
      <c r="C102" s="36">
        <f>SUMIFS('DANE SUROWE'!$O$5:$O$222,'DANE SUROWE'!$A$5:$A$222,$B$5,'DANE SUROWE'!$C$5:$C$222,C$6,'DANE SUROWE'!$L$5:$L$222,$A102)</f>
        <v>0</v>
      </c>
      <c r="D102" s="36">
        <f>SUMIFS('DANE SUROWE'!$O$5:$O$222,'DANE SUROWE'!$A$5:$A$222,$B$5,'DANE SUROWE'!$C$5:$C$222,D$6,'DANE SUROWE'!$L$5:$L$222,$A102)</f>
        <v>0</v>
      </c>
      <c r="E102" s="36">
        <f>SUMIFS('DANE SUROWE'!$O$5:$O$222,'DANE SUROWE'!$A$5:$A$222,$E$5,'DANE SUROWE'!$C$5:$C$222,E$6,'DANE SUROWE'!$L$5:$L$222,$A102)</f>
        <v>0</v>
      </c>
      <c r="F102" s="36">
        <f>SUMIFS('DANE SUROWE'!$O$5:$O$222,'DANE SUROWE'!$A$5:$A$222,$E$5,'DANE SUROWE'!$C$5:$C$222,F$6,'DANE SUROWE'!$L$5:$L$222,$A102)</f>
        <v>0</v>
      </c>
      <c r="G102" s="36">
        <f>SUMIFS('DANE SUROWE'!$O$5:$O$222,'DANE SUROWE'!$A$5:$A$222,$G$5,'DANE SUROWE'!$C$5:$C$222,G$6,'DANE SUROWE'!$L$5:$L$222,$A102)</f>
        <v>0</v>
      </c>
      <c r="H102" s="36">
        <f>SUMIFS('DANE SUROWE'!$O$5:$O$222,'DANE SUROWE'!$A$5:$A$222,$G$5,'DANE SUROWE'!$C$5:$C$222,H$6,'DANE SUROWE'!$L$5:$L$222,$A102)</f>
        <v>0</v>
      </c>
      <c r="I102" s="36">
        <f>SUMIFS('DANE SUROWE'!$O$5:$O$222,'DANE SUROWE'!$A$5:$A$222,$G$5,'DANE SUROWE'!$C$5:$C$222,I$6,'DANE SUROWE'!$L$5:$L$222,$A102)</f>
        <v>0</v>
      </c>
      <c r="J102" s="36">
        <f>SUMIFS('DANE SUROWE'!$O$5:$O$222,'DANE SUROWE'!$A$5:$A$222,$J$5,'DANE SUROWE'!$C$5:$C$222,J$6,'DANE SUROWE'!$L$5:$L$222,$A102)</f>
        <v>0</v>
      </c>
      <c r="K102" s="36">
        <f>SUMIFS('DANE SUROWE'!$O$5:$O$222,'DANE SUROWE'!$A$5:$A$222,$J$5,'DANE SUROWE'!$C$5:$C$222,K$6,'DANE SUROWE'!$L$5:$L$222,$A102)</f>
        <v>0</v>
      </c>
      <c r="L102" s="36">
        <f>SUMIFS('DANE SUROWE'!$O$5:$O$222,'DANE SUROWE'!$A$5:$A$222,$L$5,'DANE SUROWE'!$C$5:$C$222,L$6,'DANE SUROWE'!$L$5:$L$222,$A102)</f>
        <v>0</v>
      </c>
      <c r="M102" s="36">
        <f>SUMIFS('DANE SUROWE'!$O$5:$O$222,'DANE SUROWE'!$A$5:$A$222,$L$5,'DANE SUROWE'!$C$5:$C$222,M$6,'DANE SUROWE'!$L$5:$L$222,$A102)</f>
        <v>0</v>
      </c>
      <c r="N102" s="36">
        <f>SUMIFS('DANE SUROWE'!$O$5:$O$222,'DANE SUROWE'!$A$5:$A$222,$N$5,'DANE SUROWE'!$C$5:$C$222,N$6,'DANE SUROWE'!$L$5:$L$222,$A102)</f>
        <v>0</v>
      </c>
      <c r="O102" s="36">
        <f>SUMIFS('DANE SUROWE'!$O$5:$O$222,'DANE SUROWE'!$A$5:$A$222,$N$5,'DANE SUROWE'!$C$5:$C$222,O$6,'DANE SUROWE'!$L$5:$L$222,$A102)</f>
        <v>0</v>
      </c>
      <c r="P102" s="36">
        <f>SUMIFS('DANE SUROWE'!$O$5:$O$222,'DANE SUROWE'!$A$5:$A$222,$N$5,'DANE SUROWE'!$C$5:$C$222,P$6,'DANE SUROWE'!$L$5:$L$222,$A102)</f>
        <v>0</v>
      </c>
      <c r="Q102" s="36">
        <f>SUMIFS('DANE SUROWE'!$O$5:$O$222,'DANE SUROWE'!$A$5:$A$222,$Q$5,'DANE SUROWE'!$C$5:$C$222,Q$6,'DANE SUROWE'!$L$5:$L$222,$A102)</f>
        <v>0</v>
      </c>
      <c r="R102" s="36">
        <f>SUMIFS('DANE SUROWE'!$O$5:$O$222,'DANE SUROWE'!$A$5:$A$222,$Q$5,'DANE SUROWE'!$C$5:$C$222,R$6,'DANE SUROWE'!$L$5:$L$222,$A102)</f>
        <v>0</v>
      </c>
      <c r="S102" s="36">
        <f>SUMIFS('DANE SUROWE'!$O$5:$O$222,'DANE SUROWE'!$A$5:$A$222,$Q$5,'DANE SUROWE'!$C$5:$C$222,S$6,'DANE SUROWE'!$L$5:$L$222,$A102)</f>
        <v>0</v>
      </c>
      <c r="T102" s="36">
        <f>SUMIFS('DANE SUROWE'!$O$5:$O$222,'DANE SUROWE'!$A$5:$A$222,$Q$5,'DANE SUROWE'!$C$5:$C$222,T$6,'DANE SUROWE'!$L$5:$L$222,$A102)</f>
        <v>0</v>
      </c>
      <c r="U102" s="36">
        <f>SUMIFS('DANE SUROWE'!$O$5:$O$222,'DANE SUROWE'!$A$5:$A$222,$Q$5,'DANE SUROWE'!$C$5:$C$222,U$6,'DANE SUROWE'!$L$5:$L$222,$A102)</f>
        <v>0</v>
      </c>
      <c r="V102" s="36">
        <f>SUMIFS('DANE SUROWE'!$O$5:$O$222,'DANE SUROWE'!$A$5:$A$222,$V$5,'DANE SUROWE'!$C$5:$C$222,V$6,'DANE SUROWE'!$L$5:$L$222,$A102)</f>
        <v>0</v>
      </c>
      <c r="W102" s="36">
        <f>SUMIFS('DANE SUROWE'!$O$5:$O$222,'DANE SUROWE'!$A$5:$A$222,$V$5,'DANE SUROWE'!$C$5:$C$222,W$6,'DANE SUROWE'!$L$5:$L$222,$A102)</f>
        <v>0</v>
      </c>
      <c r="X102" s="36">
        <f>SUMIFS('DANE SUROWE'!$O$5:$O$222,'DANE SUROWE'!$A$5:$A$222,$V$5,'DANE SUROWE'!$C$5:$C$222,X$6,'DANE SUROWE'!$L$5:$L$222,$A102)</f>
        <v>0</v>
      </c>
      <c r="Y102" s="36">
        <f>SUMIFS('DANE SUROWE'!$O$5:$O$222,'DANE SUROWE'!$A$5:$A$222,$V$5,'DANE SUROWE'!$C$5:$C$222,Y$6,'DANE SUROWE'!$L$5:$L$222,$A102)</f>
        <v>0</v>
      </c>
      <c r="Z102" s="36">
        <f>SUMIFS('DANE SUROWE'!$O$5:$O$222,'DANE SUROWE'!$A$5:$A$222,$V$5,'DANE SUROWE'!$C$5:$C$222,Z$6,'DANE SUROWE'!$L$5:$L$222,$A102)</f>
        <v>0</v>
      </c>
      <c r="AA102" s="36">
        <f>SUMIFS('DANE SUROWE'!$O$5:$O$222,'DANE SUROWE'!$A$5:$A$222,$AA$5,'DANE SUROWE'!$C$5:$C$222,AA$6,'DANE SUROWE'!$L$5:$L$222,$A102)</f>
        <v>0</v>
      </c>
      <c r="AB102" s="36">
        <f>SUMIFS('DANE SUROWE'!$O$5:$O$222,'DANE SUROWE'!$A$5:$A$222,$AA$5,'DANE SUROWE'!$C$5:$C$222,AB$6,'DANE SUROWE'!$L$5:$L$222,$A102)</f>
        <v>0</v>
      </c>
      <c r="AC102" s="36">
        <f>SUMIFS('DANE SUROWE'!$O$5:$O$222,'DANE SUROWE'!$A$5:$A$222,$AC$5,'DANE SUROWE'!$C$5:$C$222,AC$6,'DANE SUROWE'!$L$5:$L$222,$A102)</f>
        <v>0</v>
      </c>
      <c r="AD102" s="36">
        <f>SUMIFS('DANE SUROWE'!$O$5:$O$222,'DANE SUROWE'!$A$5:$A$222,$AC$5,'DANE SUROWE'!$C$5:$C$222,AD$6,'DANE SUROWE'!$L$5:$L$222,$A102)</f>
        <v>0</v>
      </c>
      <c r="AE102" s="36">
        <f>SUMIFS('DANE SUROWE'!$O$5:$O$222,'DANE SUROWE'!$A$5:$A$222,$AE$5,'DANE SUROWE'!$C$5:$C$222,AE$6,'DANE SUROWE'!$L$5:$L$222,$A102)</f>
        <v>0</v>
      </c>
      <c r="AF102" s="36">
        <f>SUMIFS('DANE SUROWE'!$O$5:$O$222,'DANE SUROWE'!$A$5:$A$222,$AE$5,'DANE SUROWE'!$C$5:$C$222,AF$6,'DANE SUROWE'!$L$5:$L$222,$A102)</f>
        <v>0</v>
      </c>
      <c r="AG102" s="36">
        <f t="shared" si="4"/>
        <v>0</v>
      </c>
      <c r="AH102" s="36"/>
    </row>
    <row r="103" spans="1:36">
      <c r="A103" s="34" t="s">
        <v>295</v>
      </c>
      <c r="B103" s="36">
        <f t="shared" ref="B103:AF103" si="6">SUM(B7:B102)</f>
        <v>1622</v>
      </c>
      <c r="C103" s="36">
        <f t="shared" si="6"/>
        <v>1826</v>
      </c>
      <c r="D103" s="36">
        <f t="shared" si="6"/>
        <v>295</v>
      </c>
      <c r="E103" s="36">
        <f t="shared" si="6"/>
        <v>539</v>
      </c>
      <c r="F103" s="36">
        <f t="shared" si="6"/>
        <v>636</v>
      </c>
      <c r="G103" s="36">
        <f t="shared" si="6"/>
        <v>1618</v>
      </c>
      <c r="H103" s="36">
        <f t="shared" si="6"/>
        <v>1913</v>
      </c>
      <c r="I103" s="36">
        <f t="shared" si="6"/>
        <v>234</v>
      </c>
      <c r="J103" s="36">
        <f t="shared" si="6"/>
        <v>1746</v>
      </c>
      <c r="K103" s="36">
        <f t="shared" si="6"/>
        <v>1430</v>
      </c>
      <c r="L103" s="36">
        <f t="shared" si="6"/>
        <v>1837</v>
      </c>
      <c r="M103" s="36">
        <f t="shared" si="6"/>
        <v>1644</v>
      </c>
      <c r="N103" s="36">
        <f t="shared" si="6"/>
        <v>1478</v>
      </c>
      <c r="O103" s="36">
        <f t="shared" si="6"/>
        <v>1331</v>
      </c>
      <c r="P103" s="36">
        <f t="shared" si="6"/>
        <v>52</v>
      </c>
      <c r="Q103" s="36">
        <f t="shared" si="6"/>
        <v>2350</v>
      </c>
      <c r="R103" s="36">
        <f t="shared" si="6"/>
        <v>2316</v>
      </c>
      <c r="S103" s="36">
        <f t="shared" si="6"/>
        <v>295</v>
      </c>
      <c r="T103" s="36">
        <f t="shared" si="6"/>
        <v>272</v>
      </c>
      <c r="U103" s="36">
        <f t="shared" si="6"/>
        <v>207</v>
      </c>
      <c r="V103" s="36">
        <f t="shared" si="6"/>
        <v>2032</v>
      </c>
      <c r="W103" s="36">
        <f t="shared" si="6"/>
        <v>1614</v>
      </c>
      <c r="X103" s="36">
        <f t="shared" si="6"/>
        <v>143</v>
      </c>
      <c r="Y103" s="36">
        <f t="shared" si="6"/>
        <v>271</v>
      </c>
      <c r="Z103" s="36">
        <f t="shared" si="6"/>
        <v>269</v>
      </c>
      <c r="AA103" s="36">
        <f t="shared" si="6"/>
        <v>1215</v>
      </c>
      <c r="AB103" s="36">
        <f t="shared" si="6"/>
        <v>1211</v>
      </c>
      <c r="AC103" s="36">
        <f t="shared" si="6"/>
        <v>591</v>
      </c>
      <c r="AD103" s="36">
        <f t="shared" si="6"/>
        <v>473</v>
      </c>
      <c r="AE103" s="36">
        <f t="shared" si="6"/>
        <v>863</v>
      </c>
      <c r="AF103" s="36">
        <f t="shared" si="6"/>
        <v>835</v>
      </c>
      <c r="AG103" s="36">
        <f t="shared" ref="AG103" si="7">SUM(B103:AF103)</f>
        <v>33158</v>
      </c>
      <c r="AH103" s="36"/>
    </row>
    <row r="105" spans="1:36" ht="21">
      <c r="A105" s="79" t="s">
        <v>319</v>
      </c>
      <c r="B105" s="79"/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79"/>
      <c r="N105" s="79"/>
      <c r="O105" s="79"/>
      <c r="P105" s="79"/>
      <c r="Q105" s="79"/>
      <c r="R105" s="79"/>
      <c r="S105" s="79"/>
      <c r="T105" s="79"/>
      <c r="U105" s="79"/>
      <c r="V105" s="79"/>
      <c r="W105" s="79"/>
      <c r="X105" s="79"/>
      <c r="Y105" s="79"/>
      <c r="Z105" s="79"/>
      <c r="AA105" s="79"/>
      <c r="AB105" s="79"/>
      <c r="AC105" s="79"/>
      <c r="AD105" s="79"/>
      <c r="AE105" s="79"/>
      <c r="AF105" s="79"/>
      <c r="AG105" s="79"/>
      <c r="AH105" s="79"/>
      <c r="AI105" s="79"/>
      <c r="AJ105" s="79"/>
    </row>
    <row r="106" spans="1:36">
      <c r="A106" s="83"/>
      <c r="B106" s="75" t="str">
        <f>B5</f>
        <v>K1</v>
      </c>
      <c r="C106" s="76"/>
      <c r="D106" s="77"/>
      <c r="E106" s="75" t="s">
        <v>100</v>
      </c>
      <c r="F106" s="76"/>
      <c r="G106" s="77"/>
      <c r="H106" s="75" t="s">
        <v>103</v>
      </c>
      <c r="I106" s="76"/>
      <c r="J106" s="77"/>
      <c r="K106" s="75" t="s">
        <v>106</v>
      </c>
      <c r="L106" s="76"/>
      <c r="M106" s="77"/>
      <c r="N106" s="75" t="s">
        <v>109</v>
      </c>
      <c r="O106" s="76"/>
      <c r="P106" s="77"/>
      <c r="Q106" s="75" t="s">
        <v>3</v>
      </c>
      <c r="R106" s="76"/>
      <c r="S106" s="77"/>
      <c r="T106" s="75" t="s">
        <v>6</v>
      </c>
      <c r="U106" s="76"/>
      <c r="V106" s="77"/>
      <c r="W106" s="75" t="s">
        <v>9</v>
      </c>
      <c r="X106" s="76"/>
      <c r="Y106" s="77"/>
      <c r="Z106" s="75" t="s">
        <v>12</v>
      </c>
      <c r="AA106" s="76"/>
      <c r="AB106" s="77"/>
      <c r="AC106" s="75" t="s">
        <v>111</v>
      </c>
      <c r="AD106" s="76"/>
      <c r="AE106" s="77"/>
      <c r="AF106" s="75" t="s">
        <v>15</v>
      </c>
      <c r="AG106" s="76"/>
      <c r="AH106" s="76"/>
      <c r="AI106" s="76"/>
      <c r="AJ106" s="77"/>
    </row>
    <row r="107" spans="1:36" ht="24">
      <c r="A107" s="82"/>
      <c r="B107" s="35" t="s">
        <v>299</v>
      </c>
      <c r="C107" s="35" t="str">
        <f>C6</f>
        <v>Szewce</v>
      </c>
      <c r="D107" s="35" t="s">
        <v>335</v>
      </c>
      <c r="E107" s="35" t="str">
        <f>B107</f>
        <v>Wrocław</v>
      </c>
      <c r="F107" s="35" t="str">
        <f>F6</f>
        <v>Ramiszów</v>
      </c>
      <c r="G107" s="35" t="s">
        <v>335</v>
      </c>
      <c r="H107" s="35" t="str">
        <f>E107</f>
        <v>Wrocław</v>
      </c>
      <c r="I107" s="35" t="str">
        <f>H6</f>
        <v>Mirków</v>
      </c>
      <c r="J107" s="35" t="s">
        <v>335</v>
      </c>
      <c r="K107" s="35" t="str">
        <f>E107</f>
        <v>Wrocław</v>
      </c>
      <c r="L107" s="35" t="str">
        <f>K6</f>
        <v>Święta Katarzyna</v>
      </c>
      <c r="M107" s="35" t="s">
        <v>335</v>
      </c>
      <c r="N107" s="35" t="str">
        <f>K107</f>
        <v>Wrocław</v>
      </c>
      <c r="O107" s="35" t="str">
        <f>M6</f>
        <v>Siechnice</v>
      </c>
      <c r="P107" s="35" t="s">
        <v>335</v>
      </c>
      <c r="Q107" s="35" t="str">
        <f>N107</f>
        <v>Wrocław</v>
      </c>
      <c r="R107" s="35" t="str">
        <f>P6</f>
        <v>Żórawina</v>
      </c>
      <c r="S107" s="35" t="s">
        <v>335</v>
      </c>
      <c r="T107" s="35" t="str">
        <f>Q107</f>
        <v>Wrocław</v>
      </c>
      <c r="U107" s="35" t="str">
        <f>R6</f>
        <v>Mokronos Górny</v>
      </c>
      <c r="V107" s="35" t="s">
        <v>335</v>
      </c>
      <c r="W107" s="35" t="str">
        <f>T107</f>
        <v>Wrocław</v>
      </c>
      <c r="X107" s="35" t="str">
        <f>W6</f>
        <v>Mrozów</v>
      </c>
      <c r="Y107" s="35" t="s">
        <v>335</v>
      </c>
      <c r="Z107" s="35" t="str">
        <f>W107</f>
        <v>Wrocław</v>
      </c>
      <c r="AA107" s="35" t="str">
        <f>AB6</f>
        <v>Brzezinka Średzka</v>
      </c>
      <c r="AB107" s="35" t="s">
        <v>335</v>
      </c>
      <c r="AC107" s="35" t="str">
        <f>Z107</f>
        <v>Wrocław</v>
      </c>
      <c r="AD107" s="35" t="str">
        <f>AD6</f>
        <v>Dobrzykowice Wrocławskie</v>
      </c>
      <c r="AE107" s="35" t="s">
        <v>335</v>
      </c>
      <c r="AF107" s="35" t="str">
        <f>AC107</f>
        <v>Wrocław</v>
      </c>
      <c r="AG107" s="35" t="str">
        <f>AF6</f>
        <v>Bielany Wrocławskie</v>
      </c>
      <c r="AH107" s="35" t="s">
        <v>335</v>
      </c>
      <c r="AI107" s="35" t="s">
        <v>309</v>
      </c>
      <c r="AJ107" s="35" t="s">
        <v>310</v>
      </c>
    </row>
    <row r="108" spans="1:36">
      <c r="A108" s="35" t="str">
        <f t="shared" ref="A108:A120" si="8">A31</f>
        <v>06:01 - 06:15</v>
      </c>
      <c r="B108" s="36">
        <f t="shared" ref="B108:B120" si="9">B31+D31</f>
        <v>0</v>
      </c>
      <c r="C108" s="36">
        <f t="shared" ref="C108:C120" si="10">C31</f>
        <v>0</v>
      </c>
      <c r="D108" s="36">
        <f>B108+C108</f>
        <v>0</v>
      </c>
      <c r="E108" s="36">
        <f t="shared" ref="E108:F120" si="11">E31</f>
        <v>0</v>
      </c>
      <c r="F108" s="36">
        <f t="shared" si="11"/>
        <v>13</v>
      </c>
      <c r="G108" s="36">
        <f>E108+F108</f>
        <v>13</v>
      </c>
      <c r="H108" s="36">
        <f t="shared" ref="H108:H120" si="12">G31</f>
        <v>271</v>
      </c>
      <c r="I108" s="36">
        <f t="shared" ref="I108:I120" si="13">H31+I31</f>
        <v>0</v>
      </c>
      <c r="J108" s="36">
        <f>H108+I108</f>
        <v>271</v>
      </c>
      <c r="K108" s="36">
        <f t="shared" ref="K108:L120" si="14">J31</f>
        <v>296</v>
      </c>
      <c r="L108" s="36">
        <f t="shared" si="14"/>
        <v>0</v>
      </c>
      <c r="M108" s="36">
        <f>K108+L108</f>
        <v>296</v>
      </c>
      <c r="N108" s="36">
        <f t="shared" ref="N108:N120" si="15">L31</f>
        <v>156</v>
      </c>
      <c r="O108" s="36">
        <f t="shared" ref="O108:O120" si="16">M31</f>
        <v>0</v>
      </c>
      <c r="P108" s="36">
        <f>N108+O108</f>
        <v>156</v>
      </c>
      <c r="Q108" s="36">
        <f t="shared" ref="Q108:Q120" si="17">N31</f>
        <v>101</v>
      </c>
      <c r="R108" s="36">
        <f t="shared" ref="R108:R120" si="18">O31+P31</f>
        <v>0</v>
      </c>
      <c r="S108" s="36">
        <f>Q108+R108</f>
        <v>101</v>
      </c>
      <c r="T108" s="36">
        <f t="shared" ref="T108:T120" si="19">Q31+T31</f>
        <v>0</v>
      </c>
      <c r="U108" s="36">
        <f t="shared" ref="U108:U120" si="20">R31+S31+U31</f>
        <v>0</v>
      </c>
      <c r="V108" s="36">
        <f>T108+U108</f>
        <v>0</v>
      </c>
      <c r="W108" s="36">
        <f t="shared" ref="W108:W120" si="21">V31+X31</f>
        <v>0</v>
      </c>
      <c r="X108" s="36">
        <f t="shared" ref="X108:X120" si="22">W31+Y31+Z31</f>
        <v>0</v>
      </c>
      <c r="Y108" s="36">
        <f>W108+X108</f>
        <v>0</v>
      </c>
      <c r="Z108" s="36">
        <f t="shared" ref="Z108:AA120" si="23">AA31</f>
        <v>0</v>
      </c>
      <c r="AA108" s="36">
        <f t="shared" si="23"/>
        <v>41</v>
      </c>
      <c r="AB108" s="36">
        <f>Z108+AA108</f>
        <v>41</v>
      </c>
      <c r="AC108" s="36">
        <f t="shared" ref="AC108:AD120" si="24">AC31</f>
        <v>0</v>
      </c>
      <c r="AD108" s="36">
        <f t="shared" si="24"/>
        <v>0</v>
      </c>
      <c r="AE108" s="36">
        <f>AC108+AD108</f>
        <v>0</v>
      </c>
      <c r="AF108" s="36">
        <f t="shared" ref="AF108:AG120" si="25">AE31</f>
        <v>99</v>
      </c>
      <c r="AG108" s="36">
        <f t="shared" si="25"/>
        <v>0</v>
      </c>
      <c r="AH108" s="36">
        <f>AF108+AG108</f>
        <v>99</v>
      </c>
      <c r="AI108" s="36">
        <f t="shared" ref="AI108:AI137" si="26">SUM(AF108,E108,H108,K108,N108,Q108,T108,W108,Z108,AC108,B108)</f>
        <v>923</v>
      </c>
      <c r="AJ108" s="36">
        <f t="shared" ref="AJ108:AJ137" si="27">SUM(C108,AG108,F108,I108,L108,O108,R108,U108,X108,AA108,AD108)</f>
        <v>54</v>
      </c>
    </row>
    <row r="109" spans="1:36">
      <c r="A109" s="35" t="str">
        <f t="shared" si="8"/>
        <v>06:16 - 06:30</v>
      </c>
      <c r="B109" s="36">
        <f t="shared" si="9"/>
        <v>241</v>
      </c>
      <c r="C109" s="36">
        <f t="shared" si="10"/>
        <v>32</v>
      </c>
      <c r="D109" s="36">
        <f t="shared" ref="D109:D137" si="28">B109+C109</f>
        <v>273</v>
      </c>
      <c r="E109" s="36">
        <f t="shared" si="11"/>
        <v>0</v>
      </c>
      <c r="F109" s="36">
        <f t="shared" si="11"/>
        <v>0</v>
      </c>
      <c r="G109" s="36">
        <f t="shared" ref="G109:G137" si="29">E109+F109</f>
        <v>0</v>
      </c>
      <c r="H109" s="36">
        <f t="shared" si="12"/>
        <v>0</v>
      </c>
      <c r="I109" s="36">
        <f t="shared" si="13"/>
        <v>0</v>
      </c>
      <c r="J109" s="36">
        <f t="shared" ref="J109:J137" si="30">H109+I109</f>
        <v>0</v>
      </c>
      <c r="K109" s="36">
        <f t="shared" si="14"/>
        <v>0</v>
      </c>
      <c r="L109" s="36">
        <f t="shared" si="14"/>
        <v>0</v>
      </c>
      <c r="M109" s="36">
        <f t="shared" ref="M109:M137" si="31">K109+L109</f>
        <v>0</v>
      </c>
      <c r="N109" s="36">
        <f t="shared" si="15"/>
        <v>153</v>
      </c>
      <c r="O109" s="36">
        <f t="shared" si="16"/>
        <v>0</v>
      </c>
      <c r="P109" s="36">
        <f t="shared" ref="P109:P137" si="32">N109+O109</f>
        <v>153</v>
      </c>
      <c r="Q109" s="36">
        <f t="shared" si="17"/>
        <v>0</v>
      </c>
      <c r="R109" s="36">
        <f t="shared" si="18"/>
        <v>52</v>
      </c>
      <c r="S109" s="36">
        <f t="shared" ref="S109:S137" si="33">Q109+R109</f>
        <v>52</v>
      </c>
      <c r="T109" s="36">
        <f t="shared" si="19"/>
        <v>0</v>
      </c>
      <c r="U109" s="36">
        <f t="shared" si="20"/>
        <v>85</v>
      </c>
      <c r="V109" s="36">
        <f t="shared" ref="V109:V137" si="34">T109+U109</f>
        <v>85</v>
      </c>
      <c r="W109" s="36">
        <f t="shared" si="21"/>
        <v>0</v>
      </c>
      <c r="X109" s="36">
        <f t="shared" si="22"/>
        <v>0</v>
      </c>
      <c r="Y109" s="36">
        <f t="shared" ref="Y109:Y137" si="35">W109+X109</f>
        <v>0</v>
      </c>
      <c r="Z109" s="36">
        <f t="shared" si="23"/>
        <v>160</v>
      </c>
      <c r="AA109" s="36">
        <f t="shared" si="23"/>
        <v>0</v>
      </c>
      <c r="AB109" s="36">
        <f t="shared" ref="AB109:AB137" si="36">Z109+AA109</f>
        <v>160</v>
      </c>
      <c r="AC109" s="36">
        <f t="shared" si="24"/>
        <v>0</v>
      </c>
      <c r="AD109" s="36">
        <f t="shared" si="24"/>
        <v>0</v>
      </c>
      <c r="AE109" s="36">
        <f t="shared" ref="AE109:AE137" si="37">AC109+AD109</f>
        <v>0</v>
      </c>
      <c r="AF109" s="36">
        <f t="shared" si="25"/>
        <v>0</v>
      </c>
      <c r="AG109" s="36">
        <f t="shared" si="25"/>
        <v>0</v>
      </c>
      <c r="AH109" s="36">
        <f t="shared" ref="AH109:AH137" si="38">AF109+AG109</f>
        <v>0</v>
      </c>
      <c r="AI109" s="36">
        <f t="shared" si="26"/>
        <v>554</v>
      </c>
      <c r="AJ109" s="36">
        <f t="shared" si="27"/>
        <v>169</v>
      </c>
    </row>
    <row r="110" spans="1:36">
      <c r="A110" s="35" t="str">
        <f t="shared" si="8"/>
        <v>06:31 - 06:45</v>
      </c>
      <c r="B110" s="36">
        <f t="shared" si="9"/>
        <v>0</v>
      </c>
      <c r="C110" s="36">
        <f t="shared" si="10"/>
        <v>0</v>
      </c>
      <c r="D110" s="36">
        <f t="shared" si="28"/>
        <v>0</v>
      </c>
      <c r="E110" s="36">
        <f t="shared" si="11"/>
        <v>0</v>
      </c>
      <c r="F110" s="36">
        <f t="shared" si="11"/>
        <v>0</v>
      </c>
      <c r="G110" s="36">
        <f t="shared" si="29"/>
        <v>0</v>
      </c>
      <c r="H110" s="36">
        <f t="shared" si="12"/>
        <v>205</v>
      </c>
      <c r="I110" s="36">
        <f t="shared" si="13"/>
        <v>0</v>
      </c>
      <c r="J110" s="36">
        <f t="shared" si="30"/>
        <v>205</v>
      </c>
      <c r="K110" s="36">
        <f t="shared" si="14"/>
        <v>81</v>
      </c>
      <c r="L110" s="36">
        <f t="shared" si="14"/>
        <v>44</v>
      </c>
      <c r="M110" s="36">
        <f t="shared" si="31"/>
        <v>125</v>
      </c>
      <c r="N110" s="36">
        <f t="shared" si="15"/>
        <v>0</v>
      </c>
      <c r="O110" s="36">
        <f t="shared" si="16"/>
        <v>38</v>
      </c>
      <c r="P110" s="36">
        <f t="shared" si="32"/>
        <v>38</v>
      </c>
      <c r="Q110" s="36">
        <f t="shared" si="17"/>
        <v>180</v>
      </c>
      <c r="R110" s="36">
        <f t="shared" si="18"/>
        <v>0</v>
      </c>
      <c r="S110" s="36">
        <f t="shared" si="33"/>
        <v>180</v>
      </c>
      <c r="T110" s="36">
        <f t="shared" si="19"/>
        <v>202</v>
      </c>
      <c r="U110" s="36">
        <f t="shared" si="20"/>
        <v>19</v>
      </c>
      <c r="V110" s="36">
        <f t="shared" si="34"/>
        <v>221</v>
      </c>
      <c r="W110" s="36">
        <f t="shared" si="21"/>
        <v>197</v>
      </c>
      <c r="X110" s="36">
        <f t="shared" si="22"/>
        <v>172</v>
      </c>
      <c r="Y110" s="36">
        <f t="shared" si="35"/>
        <v>369</v>
      </c>
      <c r="Z110" s="36">
        <f t="shared" si="23"/>
        <v>0</v>
      </c>
      <c r="AA110" s="36">
        <f t="shared" si="23"/>
        <v>0</v>
      </c>
      <c r="AB110" s="36">
        <f t="shared" si="36"/>
        <v>0</v>
      </c>
      <c r="AC110" s="36">
        <f t="shared" si="24"/>
        <v>256</v>
      </c>
      <c r="AD110" s="36">
        <f t="shared" si="24"/>
        <v>0</v>
      </c>
      <c r="AE110" s="36">
        <f t="shared" si="37"/>
        <v>256</v>
      </c>
      <c r="AF110" s="36">
        <f t="shared" si="25"/>
        <v>0</v>
      </c>
      <c r="AG110" s="36">
        <f t="shared" si="25"/>
        <v>46</v>
      </c>
      <c r="AH110" s="36">
        <f t="shared" si="38"/>
        <v>46</v>
      </c>
      <c r="AI110" s="36">
        <f t="shared" si="26"/>
        <v>1121</v>
      </c>
      <c r="AJ110" s="36">
        <f t="shared" si="27"/>
        <v>319</v>
      </c>
    </row>
    <row r="111" spans="1:36">
      <c r="A111" s="35" t="str">
        <f t="shared" si="8"/>
        <v>06:46 - 07:00</v>
      </c>
      <c r="B111" s="36">
        <f t="shared" si="9"/>
        <v>314</v>
      </c>
      <c r="C111" s="36">
        <f t="shared" si="10"/>
        <v>30</v>
      </c>
      <c r="D111" s="36">
        <f t="shared" si="28"/>
        <v>344</v>
      </c>
      <c r="E111" s="36">
        <f t="shared" si="11"/>
        <v>194</v>
      </c>
      <c r="F111" s="36">
        <f t="shared" si="11"/>
        <v>0</v>
      </c>
      <c r="G111" s="36">
        <f t="shared" si="29"/>
        <v>194</v>
      </c>
      <c r="H111" s="36">
        <f t="shared" si="12"/>
        <v>0</v>
      </c>
      <c r="I111" s="36">
        <f t="shared" si="13"/>
        <v>101</v>
      </c>
      <c r="J111" s="36">
        <f t="shared" si="30"/>
        <v>101</v>
      </c>
      <c r="K111" s="36">
        <f t="shared" si="14"/>
        <v>262</v>
      </c>
      <c r="L111" s="36">
        <f t="shared" si="14"/>
        <v>0</v>
      </c>
      <c r="M111" s="36">
        <f t="shared" si="31"/>
        <v>262</v>
      </c>
      <c r="N111" s="36">
        <f t="shared" si="15"/>
        <v>0</v>
      </c>
      <c r="O111" s="36">
        <f t="shared" si="16"/>
        <v>31</v>
      </c>
      <c r="P111" s="36">
        <f t="shared" si="32"/>
        <v>31</v>
      </c>
      <c r="Q111" s="36">
        <f t="shared" si="17"/>
        <v>0</v>
      </c>
      <c r="R111" s="36">
        <f t="shared" si="18"/>
        <v>0</v>
      </c>
      <c r="S111" s="36">
        <f t="shared" si="33"/>
        <v>0</v>
      </c>
      <c r="T111" s="36">
        <f t="shared" si="19"/>
        <v>325</v>
      </c>
      <c r="U111" s="36">
        <f t="shared" si="20"/>
        <v>0</v>
      </c>
      <c r="V111" s="36">
        <f t="shared" si="34"/>
        <v>325</v>
      </c>
      <c r="W111" s="36">
        <f t="shared" si="21"/>
        <v>0</v>
      </c>
      <c r="X111" s="36">
        <f t="shared" si="22"/>
        <v>0</v>
      </c>
      <c r="Y111" s="36">
        <f t="shared" si="35"/>
        <v>0</v>
      </c>
      <c r="Z111" s="36">
        <f t="shared" si="23"/>
        <v>202</v>
      </c>
      <c r="AA111" s="36">
        <f t="shared" si="23"/>
        <v>0</v>
      </c>
      <c r="AB111" s="36">
        <f t="shared" si="36"/>
        <v>202</v>
      </c>
      <c r="AC111" s="36">
        <f t="shared" si="24"/>
        <v>0</v>
      </c>
      <c r="AD111" s="36">
        <f t="shared" si="24"/>
        <v>0</v>
      </c>
      <c r="AE111" s="36">
        <f t="shared" si="37"/>
        <v>0</v>
      </c>
      <c r="AF111" s="36">
        <f t="shared" si="25"/>
        <v>88</v>
      </c>
      <c r="AG111" s="36">
        <f t="shared" si="25"/>
        <v>0</v>
      </c>
      <c r="AH111" s="36">
        <f t="shared" si="38"/>
        <v>88</v>
      </c>
      <c r="AI111" s="36">
        <f t="shared" si="26"/>
        <v>1385</v>
      </c>
      <c r="AJ111" s="36">
        <f t="shared" si="27"/>
        <v>162</v>
      </c>
    </row>
    <row r="112" spans="1:36">
      <c r="A112" s="35" t="str">
        <f t="shared" si="8"/>
        <v>07:01 - 07:15</v>
      </c>
      <c r="B112" s="36">
        <f t="shared" si="9"/>
        <v>0</v>
      </c>
      <c r="C112" s="36">
        <f t="shared" si="10"/>
        <v>0</v>
      </c>
      <c r="D112" s="36">
        <f t="shared" si="28"/>
        <v>0</v>
      </c>
      <c r="E112" s="36">
        <f t="shared" si="11"/>
        <v>0</v>
      </c>
      <c r="F112" s="36">
        <f t="shared" si="11"/>
        <v>0</v>
      </c>
      <c r="G112" s="36">
        <f t="shared" si="29"/>
        <v>0</v>
      </c>
      <c r="H112" s="36">
        <f t="shared" si="12"/>
        <v>0</v>
      </c>
      <c r="I112" s="36">
        <f t="shared" si="13"/>
        <v>0</v>
      </c>
      <c r="J112" s="36">
        <f t="shared" si="30"/>
        <v>0</v>
      </c>
      <c r="K112" s="36">
        <f t="shared" si="14"/>
        <v>182</v>
      </c>
      <c r="L112" s="36">
        <f t="shared" si="14"/>
        <v>0</v>
      </c>
      <c r="M112" s="36">
        <f t="shared" si="31"/>
        <v>182</v>
      </c>
      <c r="N112" s="36">
        <f t="shared" si="15"/>
        <v>323</v>
      </c>
      <c r="O112" s="36">
        <f t="shared" si="16"/>
        <v>0</v>
      </c>
      <c r="P112" s="36">
        <f t="shared" si="32"/>
        <v>323</v>
      </c>
      <c r="Q112" s="36">
        <f t="shared" si="17"/>
        <v>343</v>
      </c>
      <c r="R112" s="36">
        <f t="shared" si="18"/>
        <v>47</v>
      </c>
      <c r="S112" s="36">
        <f t="shared" si="33"/>
        <v>390</v>
      </c>
      <c r="T112" s="36">
        <f t="shared" si="19"/>
        <v>0</v>
      </c>
      <c r="U112" s="36">
        <f t="shared" si="20"/>
        <v>155</v>
      </c>
      <c r="V112" s="36">
        <f t="shared" si="34"/>
        <v>155</v>
      </c>
      <c r="W112" s="36">
        <f t="shared" si="21"/>
        <v>505</v>
      </c>
      <c r="X112" s="36">
        <f t="shared" si="22"/>
        <v>0</v>
      </c>
      <c r="Y112" s="36">
        <f t="shared" si="35"/>
        <v>505</v>
      </c>
      <c r="Z112" s="36">
        <f t="shared" si="23"/>
        <v>0</v>
      </c>
      <c r="AA112" s="36">
        <f t="shared" si="23"/>
        <v>63</v>
      </c>
      <c r="AB112" s="36">
        <f t="shared" si="36"/>
        <v>63</v>
      </c>
      <c r="AC112" s="36">
        <f t="shared" si="24"/>
        <v>0</v>
      </c>
      <c r="AD112" s="36">
        <f t="shared" si="24"/>
        <v>20</v>
      </c>
      <c r="AE112" s="36">
        <f t="shared" si="37"/>
        <v>20</v>
      </c>
      <c r="AF112" s="36">
        <f t="shared" si="25"/>
        <v>225</v>
      </c>
      <c r="AG112" s="36">
        <f t="shared" si="25"/>
        <v>0</v>
      </c>
      <c r="AH112" s="36">
        <f t="shared" si="38"/>
        <v>225</v>
      </c>
      <c r="AI112" s="36">
        <f t="shared" si="26"/>
        <v>1578</v>
      </c>
      <c r="AJ112" s="36">
        <f t="shared" si="27"/>
        <v>285</v>
      </c>
    </row>
    <row r="113" spans="1:36">
      <c r="A113" s="35" t="str">
        <f t="shared" si="8"/>
        <v>07:16 - 07:30</v>
      </c>
      <c r="B113" s="36">
        <f t="shared" si="9"/>
        <v>286</v>
      </c>
      <c r="C113" s="36">
        <f t="shared" si="10"/>
        <v>0</v>
      </c>
      <c r="D113" s="36">
        <f t="shared" si="28"/>
        <v>286</v>
      </c>
      <c r="E113" s="36">
        <f t="shared" si="11"/>
        <v>0</v>
      </c>
      <c r="F113" s="36">
        <f t="shared" si="11"/>
        <v>26</v>
      </c>
      <c r="G113" s="36">
        <f t="shared" si="29"/>
        <v>26</v>
      </c>
      <c r="H113" s="36">
        <f t="shared" si="12"/>
        <v>242</v>
      </c>
      <c r="I113" s="36">
        <f t="shared" si="13"/>
        <v>0</v>
      </c>
      <c r="J113" s="36">
        <f t="shared" si="30"/>
        <v>242</v>
      </c>
      <c r="K113" s="36">
        <f t="shared" si="14"/>
        <v>0</v>
      </c>
      <c r="L113" s="36">
        <f t="shared" si="14"/>
        <v>0</v>
      </c>
      <c r="M113" s="36">
        <f t="shared" si="31"/>
        <v>0</v>
      </c>
      <c r="N113" s="36">
        <f t="shared" si="15"/>
        <v>371</v>
      </c>
      <c r="O113" s="36">
        <f t="shared" si="16"/>
        <v>0</v>
      </c>
      <c r="P113" s="36">
        <f t="shared" si="32"/>
        <v>371</v>
      </c>
      <c r="Q113" s="36">
        <f t="shared" si="17"/>
        <v>0</v>
      </c>
      <c r="R113" s="36">
        <f t="shared" si="18"/>
        <v>0</v>
      </c>
      <c r="S113" s="36">
        <f t="shared" si="33"/>
        <v>0</v>
      </c>
      <c r="T113" s="36">
        <f t="shared" si="19"/>
        <v>647</v>
      </c>
      <c r="U113" s="36">
        <f t="shared" si="20"/>
        <v>0</v>
      </c>
      <c r="V113" s="36">
        <f t="shared" si="34"/>
        <v>647</v>
      </c>
      <c r="W113" s="36">
        <f t="shared" si="21"/>
        <v>0</v>
      </c>
      <c r="X113" s="36">
        <f t="shared" si="22"/>
        <v>0</v>
      </c>
      <c r="Y113" s="36">
        <f t="shared" si="35"/>
        <v>0</v>
      </c>
      <c r="Z113" s="36">
        <f t="shared" si="23"/>
        <v>251</v>
      </c>
      <c r="AA113" s="36">
        <f t="shared" si="23"/>
        <v>0</v>
      </c>
      <c r="AB113" s="36">
        <f t="shared" si="36"/>
        <v>251</v>
      </c>
      <c r="AC113" s="36">
        <f t="shared" si="24"/>
        <v>0</v>
      </c>
      <c r="AD113" s="36">
        <f t="shared" si="24"/>
        <v>0</v>
      </c>
      <c r="AE113" s="36">
        <f t="shared" si="37"/>
        <v>0</v>
      </c>
      <c r="AF113" s="36">
        <f t="shared" si="25"/>
        <v>0</v>
      </c>
      <c r="AG113" s="36">
        <f t="shared" si="25"/>
        <v>0</v>
      </c>
      <c r="AH113" s="36">
        <f t="shared" si="38"/>
        <v>0</v>
      </c>
      <c r="AI113" s="36">
        <f t="shared" si="26"/>
        <v>1797</v>
      </c>
      <c r="AJ113" s="36">
        <f t="shared" si="27"/>
        <v>26</v>
      </c>
    </row>
    <row r="114" spans="1:36">
      <c r="A114" s="35" t="str">
        <f t="shared" si="8"/>
        <v>07:31 - 07:45</v>
      </c>
      <c r="B114" s="36">
        <f t="shared" si="9"/>
        <v>0</v>
      </c>
      <c r="C114" s="36">
        <f t="shared" si="10"/>
        <v>38</v>
      </c>
      <c r="D114" s="36">
        <f t="shared" si="28"/>
        <v>38</v>
      </c>
      <c r="E114" s="36">
        <f t="shared" si="11"/>
        <v>0</v>
      </c>
      <c r="F114" s="36">
        <f t="shared" si="11"/>
        <v>0</v>
      </c>
      <c r="G114" s="36">
        <f t="shared" si="29"/>
        <v>0</v>
      </c>
      <c r="H114" s="36">
        <f t="shared" si="12"/>
        <v>234</v>
      </c>
      <c r="I114" s="36">
        <f t="shared" si="13"/>
        <v>0</v>
      </c>
      <c r="J114" s="36">
        <f t="shared" si="30"/>
        <v>234</v>
      </c>
      <c r="K114" s="36">
        <f t="shared" si="14"/>
        <v>290</v>
      </c>
      <c r="L114" s="36">
        <f t="shared" si="14"/>
        <v>52</v>
      </c>
      <c r="M114" s="36">
        <f t="shared" si="31"/>
        <v>342</v>
      </c>
      <c r="N114" s="36">
        <f t="shared" si="15"/>
        <v>0</v>
      </c>
      <c r="O114" s="36">
        <f t="shared" si="16"/>
        <v>0</v>
      </c>
      <c r="P114" s="36">
        <f t="shared" si="32"/>
        <v>0</v>
      </c>
      <c r="Q114" s="36">
        <f t="shared" si="17"/>
        <v>186</v>
      </c>
      <c r="R114" s="36">
        <f t="shared" si="18"/>
        <v>0</v>
      </c>
      <c r="S114" s="36">
        <f t="shared" si="33"/>
        <v>186</v>
      </c>
      <c r="T114" s="36">
        <f t="shared" si="19"/>
        <v>0</v>
      </c>
      <c r="U114" s="36">
        <f t="shared" si="20"/>
        <v>0</v>
      </c>
      <c r="V114" s="36">
        <f t="shared" si="34"/>
        <v>0</v>
      </c>
      <c r="W114" s="36">
        <f t="shared" si="21"/>
        <v>143</v>
      </c>
      <c r="X114" s="36">
        <f t="shared" si="22"/>
        <v>62</v>
      </c>
      <c r="Y114" s="36">
        <f t="shared" si="35"/>
        <v>205</v>
      </c>
      <c r="Z114" s="36">
        <f t="shared" si="23"/>
        <v>0</v>
      </c>
      <c r="AA114" s="36">
        <f t="shared" si="23"/>
        <v>0</v>
      </c>
      <c r="AB114" s="36">
        <f t="shared" si="36"/>
        <v>0</v>
      </c>
      <c r="AC114" s="36">
        <f t="shared" si="24"/>
        <v>0</v>
      </c>
      <c r="AD114" s="36">
        <f t="shared" si="24"/>
        <v>0</v>
      </c>
      <c r="AE114" s="36">
        <f t="shared" si="37"/>
        <v>0</v>
      </c>
      <c r="AF114" s="36">
        <f t="shared" si="25"/>
        <v>0</v>
      </c>
      <c r="AG114" s="36">
        <f t="shared" si="25"/>
        <v>49</v>
      </c>
      <c r="AH114" s="36">
        <f t="shared" si="38"/>
        <v>49</v>
      </c>
      <c r="AI114" s="36">
        <f t="shared" si="26"/>
        <v>853</v>
      </c>
      <c r="AJ114" s="36">
        <f t="shared" si="27"/>
        <v>201</v>
      </c>
    </row>
    <row r="115" spans="1:36">
      <c r="A115" s="35" t="str">
        <f t="shared" si="8"/>
        <v>07:46 - 08:00</v>
      </c>
      <c r="B115" s="36">
        <f t="shared" si="9"/>
        <v>444</v>
      </c>
      <c r="C115" s="36">
        <f t="shared" si="10"/>
        <v>0</v>
      </c>
      <c r="D115" s="36">
        <f t="shared" si="28"/>
        <v>444</v>
      </c>
      <c r="E115" s="36">
        <f t="shared" si="11"/>
        <v>0</v>
      </c>
      <c r="F115" s="36">
        <f t="shared" si="11"/>
        <v>0</v>
      </c>
      <c r="G115" s="36">
        <f t="shared" si="29"/>
        <v>0</v>
      </c>
      <c r="H115" s="36">
        <f t="shared" si="12"/>
        <v>0</v>
      </c>
      <c r="I115" s="36">
        <f t="shared" si="13"/>
        <v>63</v>
      </c>
      <c r="J115" s="36">
        <f t="shared" si="30"/>
        <v>63</v>
      </c>
      <c r="K115" s="36">
        <f t="shared" si="14"/>
        <v>0</v>
      </c>
      <c r="L115" s="36">
        <f t="shared" si="14"/>
        <v>0</v>
      </c>
      <c r="M115" s="36">
        <f t="shared" si="31"/>
        <v>0</v>
      </c>
      <c r="N115" s="36">
        <f t="shared" si="15"/>
        <v>0</v>
      </c>
      <c r="O115" s="36">
        <f t="shared" si="16"/>
        <v>0</v>
      </c>
      <c r="P115" s="36">
        <f t="shared" si="32"/>
        <v>0</v>
      </c>
      <c r="Q115" s="36">
        <f t="shared" si="17"/>
        <v>0</v>
      </c>
      <c r="R115" s="36">
        <f t="shared" si="18"/>
        <v>0</v>
      </c>
      <c r="S115" s="36">
        <f t="shared" si="33"/>
        <v>0</v>
      </c>
      <c r="T115" s="36">
        <f t="shared" si="19"/>
        <v>102</v>
      </c>
      <c r="U115" s="36">
        <f t="shared" si="20"/>
        <v>79</v>
      </c>
      <c r="V115" s="36">
        <f t="shared" si="34"/>
        <v>181</v>
      </c>
      <c r="W115" s="36">
        <f t="shared" si="21"/>
        <v>256</v>
      </c>
      <c r="X115" s="36">
        <f t="shared" si="22"/>
        <v>0</v>
      </c>
      <c r="Y115" s="36">
        <f t="shared" si="35"/>
        <v>256</v>
      </c>
      <c r="Z115" s="36">
        <f t="shared" si="23"/>
        <v>166</v>
      </c>
      <c r="AA115" s="36">
        <f t="shared" si="23"/>
        <v>0</v>
      </c>
      <c r="AB115" s="36">
        <f t="shared" si="36"/>
        <v>166</v>
      </c>
      <c r="AC115" s="36">
        <f t="shared" si="24"/>
        <v>0</v>
      </c>
      <c r="AD115" s="36">
        <f t="shared" si="24"/>
        <v>0</v>
      </c>
      <c r="AE115" s="36">
        <f t="shared" si="37"/>
        <v>0</v>
      </c>
      <c r="AF115" s="36">
        <f t="shared" si="25"/>
        <v>0</v>
      </c>
      <c r="AG115" s="36">
        <f t="shared" si="25"/>
        <v>0</v>
      </c>
      <c r="AH115" s="36">
        <f t="shared" si="38"/>
        <v>0</v>
      </c>
      <c r="AI115" s="36">
        <f t="shared" si="26"/>
        <v>968</v>
      </c>
      <c r="AJ115" s="36">
        <f t="shared" si="27"/>
        <v>142</v>
      </c>
    </row>
    <row r="116" spans="1:36">
      <c r="A116" s="35" t="str">
        <f t="shared" si="8"/>
        <v>08:01 - 08:15</v>
      </c>
      <c r="B116" s="36">
        <f t="shared" si="9"/>
        <v>0</v>
      </c>
      <c r="C116" s="36">
        <f t="shared" si="10"/>
        <v>0</v>
      </c>
      <c r="D116" s="36">
        <f t="shared" si="28"/>
        <v>0</v>
      </c>
      <c r="E116" s="36">
        <f t="shared" si="11"/>
        <v>191</v>
      </c>
      <c r="F116" s="36">
        <f t="shared" si="11"/>
        <v>0</v>
      </c>
      <c r="G116" s="36">
        <f t="shared" si="29"/>
        <v>191</v>
      </c>
      <c r="H116" s="36">
        <f t="shared" si="12"/>
        <v>0</v>
      </c>
      <c r="I116" s="36">
        <f t="shared" si="13"/>
        <v>234</v>
      </c>
      <c r="J116" s="36">
        <f t="shared" si="30"/>
        <v>234</v>
      </c>
      <c r="K116" s="36">
        <f t="shared" si="14"/>
        <v>0</v>
      </c>
      <c r="L116" s="36">
        <f t="shared" si="14"/>
        <v>0</v>
      </c>
      <c r="M116" s="36">
        <f t="shared" si="31"/>
        <v>0</v>
      </c>
      <c r="N116" s="36">
        <f t="shared" si="15"/>
        <v>328</v>
      </c>
      <c r="O116" s="36">
        <f t="shared" si="16"/>
        <v>33</v>
      </c>
      <c r="P116" s="36">
        <f t="shared" si="32"/>
        <v>361</v>
      </c>
      <c r="Q116" s="36">
        <f t="shared" si="17"/>
        <v>177</v>
      </c>
      <c r="R116" s="36">
        <f t="shared" si="18"/>
        <v>0</v>
      </c>
      <c r="S116" s="36">
        <f t="shared" si="33"/>
        <v>177</v>
      </c>
      <c r="T116" s="36">
        <f t="shared" si="19"/>
        <v>238</v>
      </c>
      <c r="U116" s="36">
        <f t="shared" si="20"/>
        <v>0</v>
      </c>
      <c r="V116" s="36">
        <f t="shared" si="34"/>
        <v>238</v>
      </c>
      <c r="W116" s="36">
        <f t="shared" si="21"/>
        <v>0</v>
      </c>
      <c r="X116" s="36">
        <f t="shared" si="22"/>
        <v>114</v>
      </c>
      <c r="Y116" s="36">
        <f t="shared" si="35"/>
        <v>114</v>
      </c>
      <c r="Z116" s="36">
        <f t="shared" si="23"/>
        <v>0</v>
      </c>
      <c r="AA116" s="36">
        <f t="shared" si="23"/>
        <v>0</v>
      </c>
      <c r="AB116" s="36">
        <f t="shared" si="36"/>
        <v>0</v>
      </c>
      <c r="AC116" s="36">
        <f t="shared" si="24"/>
        <v>217</v>
      </c>
      <c r="AD116" s="36">
        <f t="shared" si="24"/>
        <v>21</v>
      </c>
      <c r="AE116" s="36">
        <f t="shared" si="37"/>
        <v>238</v>
      </c>
      <c r="AF116" s="36">
        <f t="shared" si="25"/>
        <v>0</v>
      </c>
      <c r="AG116" s="36">
        <f t="shared" si="25"/>
        <v>0</v>
      </c>
      <c r="AH116" s="36">
        <f t="shared" si="38"/>
        <v>0</v>
      </c>
      <c r="AI116" s="36">
        <f t="shared" si="26"/>
        <v>1151</v>
      </c>
      <c r="AJ116" s="36">
        <f t="shared" si="27"/>
        <v>402</v>
      </c>
    </row>
    <row r="117" spans="1:36">
      <c r="A117" s="35" t="str">
        <f t="shared" si="8"/>
        <v>08:16 - 08:30</v>
      </c>
      <c r="B117" s="36">
        <f t="shared" si="9"/>
        <v>0</v>
      </c>
      <c r="C117" s="36">
        <f t="shared" si="10"/>
        <v>0</v>
      </c>
      <c r="D117" s="36">
        <f t="shared" si="28"/>
        <v>0</v>
      </c>
      <c r="E117" s="36">
        <f t="shared" si="11"/>
        <v>0</v>
      </c>
      <c r="F117" s="36">
        <f t="shared" si="11"/>
        <v>16</v>
      </c>
      <c r="G117" s="36">
        <f t="shared" si="29"/>
        <v>16</v>
      </c>
      <c r="H117" s="36">
        <f t="shared" si="12"/>
        <v>117</v>
      </c>
      <c r="I117" s="36">
        <f t="shared" si="13"/>
        <v>49</v>
      </c>
      <c r="J117" s="36">
        <f t="shared" si="30"/>
        <v>166</v>
      </c>
      <c r="K117" s="36">
        <f t="shared" si="14"/>
        <v>259</v>
      </c>
      <c r="L117" s="36">
        <f t="shared" si="14"/>
        <v>0</v>
      </c>
      <c r="M117" s="36">
        <f t="shared" si="31"/>
        <v>259</v>
      </c>
      <c r="N117" s="36">
        <f t="shared" si="15"/>
        <v>0</v>
      </c>
      <c r="O117" s="36">
        <f t="shared" si="16"/>
        <v>0</v>
      </c>
      <c r="P117" s="36">
        <f t="shared" si="32"/>
        <v>0</v>
      </c>
      <c r="Q117" s="36">
        <f t="shared" si="17"/>
        <v>0</v>
      </c>
      <c r="R117" s="36">
        <f t="shared" si="18"/>
        <v>165</v>
      </c>
      <c r="S117" s="36">
        <f t="shared" si="33"/>
        <v>165</v>
      </c>
      <c r="T117" s="36">
        <f t="shared" si="19"/>
        <v>364</v>
      </c>
      <c r="U117" s="36">
        <f t="shared" si="20"/>
        <v>23</v>
      </c>
      <c r="V117" s="36">
        <f t="shared" si="34"/>
        <v>387</v>
      </c>
      <c r="W117" s="36">
        <f t="shared" si="21"/>
        <v>303</v>
      </c>
      <c r="X117" s="36">
        <f t="shared" si="22"/>
        <v>0</v>
      </c>
      <c r="Y117" s="36">
        <f t="shared" si="35"/>
        <v>303</v>
      </c>
      <c r="Z117" s="36">
        <f t="shared" si="23"/>
        <v>121</v>
      </c>
      <c r="AA117" s="36">
        <f t="shared" si="23"/>
        <v>54</v>
      </c>
      <c r="AB117" s="36">
        <f t="shared" si="36"/>
        <v>175</v>
      </c>
      <c r="AC117" s="36">
        <f t="shared" si="24"/>
        <v>0</v>
      </c>
      <c r="AD117" s="36">
        <f t="shared" si="24"/>
        <v>0</v>
      </c>
      <c r="AE117" s="36">
        <f t="shared" si="37"/>
        <v>0</v>
      </c>
      <c r="AF117" s="36">
        <f t="shared" si="25"/>
        <v>0</v>
      </c>
      <c r="AG117" s="36">
        <f t="shared" si="25"/>
        <v>0</v>
      </c>
      <c r="AH117" s="36">
        <f t="shared" si="38"/>
        <v>0</v>
      </c>
      <c r="AI117" s="36">
        <f t="shared" si="26"/>
        <v>1164</v>
      </c>
      <c r="AJ117" s="36">
        <f t="shared" si="27"/>
        <v>307</v>
      </c>
    </row>
    <row r="118" spans="1:36">
      <c r="A118" s="35" t="str">
        <f t="shared" si="8"/>
        <v>08:31 - 08:45</v>
      </c>
      <c r="B118" s="36">
        <f t="shared" si="9"/>
        <v>295</v>
      </c>
      <c r="C118" s="36">
        <f t="shared" si="10"/>
        <v>31</v>
      </c>
      <c r="D118" s="36">
        <f t="shared" si="28"/>
        <v>326</v>
      </c>
      <c r="E118" s="36">
        <f t="shared" si="11"/>
        <v>0</v>
      </c>
      <c r="F118" s="36">
        <f t="shared" si="11"/>
        <v>0</v>
      </c>
      <c r="G118" s="36">
        <f t="shared" si="29"/>
        <v>0</v>
      </c>
      <c r="H118" s="36">
        <f t="shared" si="12"/>
        <v>125</v>
      </c>
      <c r="I118" s="36">
        <f t="shared" si="13"/>
        <v>0</v>
      </c>
      <c r="J118" s="36">
        <f t="shared" si="30"/>
        <v>125</v>
      </c>
      <c r="K118" s="36">
        <f t="shared" si="14"/>
        <v>0</v>
      </c>
      <c r="L118" s="36">
        <f t="shared" si="14"/>
        <v>51</v>
      </c>
      <c r="M118" s="36">
        <f t="shared" si="31"/>
        <v>51</v>
      </c>
      <c r="N118" s="36">
        <f t="shared" si="15"/>
        <v>0</v>
      </c>
      <c r="O118" s="36">
        <f t="shared" si="16"/>
        <v>0</v>
      </c>
      <c r="P118" s="36">
        <f t="shared" si="32"/>
        <v>0</v>
      </c>
      <c r="Q118" s="36">
        <f t="shared" si="17"/>
        <v>112</v>
      </c>
      <c r="R118" s="36">
        <f t="shared" si="18"/>
        <v>0</v>
      </c>
      <c r="S118" s="36">
        <f t="shared" si="33"/>
        <v>112</v>
      </c>
      <c r="T118" s="36">
        <f t="shared" si="19"/>
        <v>0</v>
      </c>
      <c r="U118" s="36">
        <f t="shared" si="20"/>
        <v>0</v>
      </c>
      <c r="V118" s="36">
        <f t="shared" si="34"/>
        <v>0</v>
      </c>
      <c r="W118" s="36">
        <f t="shared" si="21"/>
        <v>0</v>
      </c>
      <c r="X118" s="36">
        <f t="shared" si="22"/>
        <v>0</v>
      </c>
      <c r="Y118" s="36">
        <f t="shared" si="35"/>
        <v>0</v>
      </c>
      <c r="Z118" s="36">
        <f t="shared" si="23"/>
        <v>0</v>
      </c>
      <c r="AA118" s="36">
        <f t="shared" si="23"/>
        <v>0</v>
      </c>
      <c r="AB118" s="36">
        <f t="shared" si="36"/>
        <v>0</v>
      </c>
      <c r="AC118" s="36">
        <f t="shared" si="24"/>
        <v>0</v>
      </c>
      <c r="AD118" s="36">
        <f t="shared" si="24"/>
        <v>0</v>
      </c>
      <c r="AE118" s="36">
        <f t="shared" si="37"/>
        <v>0</v>
      </c>
      <c r="AF118" s="36">
        <f t="shared" si="25"/>
        <v>155</v>
      </c>
      <c r="AG118" s="36">
        <f t="shared" si="25"/>
        <v>12</v>
      </c>
      <c r="AH118" s="36">
        <f t="shared" si="38"/>
        <v>167</v>
      </c>
      <c r="AI118" s="36">
        <f t="shared" si="26"/>
        <v>687</v>
      </c>
      <c r="AJ118" s="36">
        <f t="shared" si="27"/>
        <v>94</v>
      </c>
    </row>
    <row r="119" spans="1:36">
      <c r="A119" s="35" t="str">
        <f t="shared" si="8"/>
        <v>08:46 - 09:00</v>
      </c>
      <c r="B119" s="36">
        <f t="shared" si="9"/>
        <v>0</v>
      </c>
      <c r="C119" s="36">
        <f t="shared" si="10"/>
        <v>0</v>
      </c>
      <c r="D119" s="36">
        <f t="shared" si="28"/>
        <v>0</v>
      </c>
      <c r="E119" s="36">
        <f t="shared" si="11"/>
        <v>0</v>
      </c>
      <c r="F119" s="36">
        <f t="shared" si="11"/>
        <v>0</v>
      </c>
      <c r="G119" s="36">
        <f t="shared" si="29"/>
        <v>0</v>
      </c>
      <c r="H119" s="36">
        <f t="shared" si="12"/>
        <v>104</v>
      </c>
      <c r="I119" s="36">
        <f t="shared" si="13"/>
        <v>0</v>
      </c>
      <c r="J119" s="36">
        <f t="shared" si="30"/>
        <v>104</v>
      </c>
      <c r="K119" s="36">
        <f t="shared" si="14"/>
        <v>0</v>
      </c>
      <c r="L119" s="36">
        <f t="shared" si="14"/>
        <v>0</v>
      </c>
      <c r="M119" s="36">
        <f t="shared" si="31"/>
        <v>0</v>
      </c>
      <c r="N119" s="36">
        <f t="shared" si="15"/>
        <v>0</v>
      </c>
      <c r="O119" s="36">
        <f t="shared" si="16"/>
        <v>0</v>
      </c>
      <c r="P119" s="36">
        <f t="shared" si="32"/>
        <v>0</v>
      </c>
      <c r="Q119" s="36">
        <f t="shared" si="17"/>
        <v>0</v>
      </c>
      <c r="R119" s="36">
        <f t="shared" si="18"/>
        <v>0</v>
      </c>
      <c r="S119" s="36">
        <f t="shared" si="33"/>
        <v>0</v>
      </c>
      <c r="T119" s="36">
        <f t="shared" si="19"/>
        <v>0</v>
      </c>
      <c r="U119" s="36">
        <f t="shared" si="20"/>
        <v>0</v>
      </c>
      <c r="V119" s="36">
        <f t="shared" si="34"/>
        <v>0</v>
      </c>
      <c r="W119" s="36">
        <f t="shared" si="21"/>
        <v>211</v>
      </c>
      <c r="X119" s="36">
        <f t="shared" si="22"/>
        <v>0</v>
      </c>
      <c r="Y119" s="36">
        <f t="shared" si="35"/>
        <v>211</v>
      </c>
      <c r="Z119" s="36">
        <f t="shared" si="23"/>
        <v>0</v>
      </c>
      <c r="AA119" s="36">
        <f t="shared" si="23"/>
        <v>0</v>
      </c>
      <c r="AB119" s="36">
        <f t="shared" si="36"/>
        <v>0</v>
      </c>
      <c r="AC119" s="36">
        <f t="shared" si="24"/>
        <v>0</v>
      </c>
      <c r="AD119" s="36">
        <f t="shared" si="24"/>
        <v>0</v>
      </c>
      <c r="AE119" s="36">
        <f t="shared" si="37"/>
        <v>0</v>
      </c>
      <c r="AF119" s="36">
        <f t="shared" si="25"/>
        <v>0</v>
      </c>
      <c r="AG119" s="36">
        <f t="shared" si="25"/>
        <v>0</v>
      </c>
      <c r="AH119" s="36">
        <f t="shared" si="38"/>
        <v>0</v>
      </c>
      <c r="AI119" s="36">
        <f t="shared" si="26"/>
        <v>315</v>
      </c>
      <c r="AJ119" s="36">
        <f t="shared" si="27"/>
        <v>0</v>
      </c>
    </row>
    <row r="120" spans="1:36">
      <c r="A120" s="35" t="str">
        <f t="shared" si="8"/>
        <v>09:01 - 09:15</v>
      </c>
      <c r="B120" s="36">
        <f t="shared" si="9"/>
        <v>0</v>
      </c>
      <c r="C120" s="36">
        <f t="shared" si="10"/>
        <v>0</v>
      </c>
      <c r="D120" s="36">
        <f t="shared" si="28"/>
        <v>0</v>
      </c>
      <c r="E120" s="36">
        <f t="shared" si="11"/>
        <v>0</v>
      </c>
      <c r="F120" s="36">
        <f t="shared" si="11"/>
        <v>0</v>
      </c>
      <c r="G120" s="36">
        <f t="shared" si="29"/>
        <v>0</v>
      </c>
      <c r="H120" s="36">
        <f t="shared" si="12"/>
        <v>0</v>
      </c>
      <c r="I120" s="36">
        <f t="shared" si="13"/>
        <v>53</v>
      </c>
      <c r="J120" s="36">
        <f t="shared" si="30"/>
        <v>53</v>
      </c>
      <c r="K120" s="36">
        <f t="shared" si="14"/>
        <v>0</v>
      </c>
      <c r="L120" s="36">
        <f t="shared" si="14"/>
        <v>0</v>
      </c>
      <c r="M120" s="36">
        <f t="shared" si="31"/>
        <v>0</v>
      </c>
      <c r="N120" s="36">
        <f t="shared" si="15"/>
        <v>234</v>
      </c>
      <c r="O120" s="36">
        <f t="shared" si="16"/>
        <v>0</v>
      </c>
      <c r="P120" s="36">
        <f t="shared" si="32"/>
        <v>234</v>
      </c>
      <c r="Q120" s="36">
        <f t="shared" si="17"/>
        <v>0</v>
      </c>
      <c r="R120" s="36">
        <f t="shared" si="18"/>
        <v>0</v>
      </c>
      <c r="S120" s="36">
        <f t="shared" si="33"/>
        <v>0</v>
      </c>
      <c r="T120" s="36">
        <f t="shared" si="19"/>
        <v>0</v>
      </c>
      <c r="U120" s="36">
        <f t="shared" si="20"/>
        <v>0</v>
      </c>
      <c r="V120" s="36">
        <f t="shared" si="34"/>
        <v>0</v>
      </c>
      <c r="W120" s="36">
        <f t="shared" si="21"/>
        <v>0</v>
      </c>
      <c r="X120" s="36">
        <f t="shared" si="22"/>
        <v>0</v>
      </c>
      <c r="Y120" s="36">
        <f t="shared" si="35"/>
        <v>0</v>
      </c>
      <c r="Z120" s="36">
        <f t="shared" si="23"/>
        <v>0</v>
      </c>
      <c r="AA120" s="36">
        <f t="shared" si="23"/>
        <v>0</v>
      </c>
      <c r="AB120" s="36">
        <f t="shared" si="36"/>
        <v>0</v>
      </c>
      <c r="AC120" s="36">
        <f t="shared" si="24"/>
        <v>0</v>
      </c>
      <c r="AD120" s="36">
        <f t="shared" si="24"/>
        <v>0</v>
      </c>
      <c r="AE120" s="36">
        <f t="shared" si="37"/>
        <v>0</v>
      </c>
      <c r="AF120" s="36">
        <f t="shared" si="25"/>
        <v>0</v>
      </c>
      <c r="AG120" s="36">
        <f t="shared" si="25"/>
        <v>0</v>
      </c>
      <c r="AH120" s="36">
        <f t="shared" si="38"/>
        <v>0</v>
      </c>
      <c r="AI120" s="36">
        <f t="shared" si="26"/>
        <v>234</v>
      </c>
      <c r="AJ120" s="36">
        <f t="shared" si="27"/>
        <v>53</v>
      </c>
    </row>
    <row r="121" spans="1:36">
      <c r="A121" s="35" t="str">
        <f t="shared" ref="A121:A137" si="39">A63</f>
        <v>14:01 - 14:15</v>
      </c>
      <c r="B121" s="36">
        <f t="shared" ref="B121:B137" si="40">B63+D63</f>
        <v>0</v>
      </c>
      <c r="C121" s="36">
        <f t="shared" ref="C121:C137" si="41">C63</f>
        <v>0</v>
      </c>
      <c r="D121" s="36">
        <f t="shared" si="28"/>
        <v>0</v>
      </c>
      <c r="E121" s="36">
        <f t="shared" ref="E121:F137" si="42">E63</f>
        <v>0</v>
      </c>
      <c r="F121" s="36">
        <f t="shared" si="42"/>
        <v>109</v>
      </c>
      <c r="G121" s="36">
        <f t="shared" si="29"/>
        <v>109</v>
      </c>
      <c r="H121" s="36">
        <f t="shared" ref="H121:H137" si="43">G63</f>
        <v>0</v>
      </c>
      <c r="I121" s="36">
        <f t="shared" ref="I121:I137" si="44">H63+I63</f>
        <v>0</v>
      </c>
      <c r="J121" s="36">
        <f t="shared" si="30"/>
        <v>0</v>
      </c>
      <c r="K121" s="36">
        <f t="shared" ref="K121:L137" si="45">J63</f>
        <v>0</v>
      </c>
      <c r="L121" s="36">
        <f t="shared" si="45"/>
        <v>0</v>
      </c>
      <c r="M121" s="36">
        <f t="shared" si="31"/>
        <v>0</v>
      </c>
      <c r="N121" s="36">
        <f t="shared" ref="N121:N137" si="46">L63</f>
        <v>0</v>
      </c>
      <c r="O121" s="36">
        <f t="shared" ref="O121:O137" si="47">M63</f>
        <v>229</v>
      </c>
      <c r="P121" s="36">
        <f t="shared" si="32"/>
        <v>229</v>
      </c>
      <c r="Q121" s="36">
        <f t="shared" ref="Q121:Q137" si="48">N63</f>
        <v>0</v>
      </c>
      <c r="R121" s="36">
        <f t="shared" ref="R121:R137" si="49">O63+P63</f>
        <v>0</v>
      </c>
      <c r="S121" s="36">
        <f t="shared" si="33"/>
        <v>0</v>
      </c>
      <c r="T121" s="36">
        <f t="shared" ref="T121:T137" si="50">Q63+T63</f>
        <v>0</v>
      </c>
      <c r="U121" s="36">
        <f t="shared" ref="U121:U137" si="51">R63+S63+U63</f>
        <v>0</v>
      </c>
      <c r="V121" s="36">
        <f t="shared" si="34"/>
        <v>0</v>
      </c>
      <c r="W121" s="36">
        <f t="shared" ref="W121:W137" si="52">V63+X63</f>
        <v>124</v>
      </c>
      <c r="X121" s="36">
        <f t="shared" ref="X121:X137" si="53">W63+Y63+Z63</f>
        <v>196</v>
      </c>
      <c r="Y121" s="36">
        <f t="shared" si="35"/>
        <v>320</v>
      </c>
      <c r="Z121" s="36">
        <f t="shared" ref="Z121:AA137" si="54">AA63</f>
        <v>0</v>
      </c>
      <c r="AA121" s="36">
        <f t="shared" si="54"/>
        <v>131</v>
      </c>
      <c r="AB121" s="36">
        <f t="shared" si="36"/>
        <v>131</v>
      </c>
      <c r="AC121" s="36">
        <f t="shared" ref="AC121:AD137" si="55">AC63</f>
        <v>0</v>
      </c>
      <c r="AD121" s="36">
        <f t="shared" si="55"/>
        <v>0</v>
      </c>
      <c r="AE121" s="36">
        <f t="shared" si="37"/>
        <v>0</v>
      </c>
      <c r="AF121" s="36">
        <f t="shared" ref="AF121:AG137" si="56">AE63</f>
        <v>0</v>
      </c>
      <c r="AG121" s="36">
        <f t="shared" si="56"/>
        <v>0</v>
      </c>
      <c r="AH121" s="36">
        <f t="shared" si="38"/>
        <v>0</v>
      </c>
      <c r="AI121" s="36">
        <f t="shared" si="26"/>
        <v>124</v>
      </c>
      <c r="AJ121" s="36">
        <f t="shared" si="27"/>
        <v>665</v>
      </c>
    </row>
    <row r="122" spans="1:36">
      <c r="A122" s="35" t="str">
        <f t="shared" si="39"/>
        <v>14:16 - 14:30</v>
      </c>
      <c r="B122" s="36">
        <f t="shared" si="40"/>
        <v>0</v>
      </c>
      <c r="C122" s="36">
        <f t="shared" si="41"/>
        <v>0</v>
      </c>
      <c r="D122" s="36">
        <f t="shared" si="28"/>
        <v>0</v>
      </c>
      <c r="E122" s="36">
        <f t="shared" si="42"/>
        <v>0</v>
      </c>
      <c r="F122" s="36">
        <f t="shared" si="42"/>
        <v>0</v>
      </c>
      <c r="G122" s="36">
        <f t="shared" si="29"/>
        <v>0</v>
      </c>
      <c r="H122" s="36">
        <f t="shared" si="43"/>
        <v>0</v>
      </c>
      <c r="I122" s="36">
        <f t="shared" si="44"/>
        <v>0</v>
      </c>
      <c r="J122" s="36">
        <f t="shared" si="30"/>
        <v>0</v>
      </c>
      <c r="K122" s="36">
        <f t="shared" si="45"/>
        <v>160</v>
      </c>
      <c r="L122" s="36">
        <f t="shared" si="45"/>
        <v>232</v>
      </c>
      <c r="M122" s="36">
        <f t="shared" si="31"/>
        <v>392</v>
      </c>
      <c r="N122" s="36">
        <f t="shared" si="46"/>
        <v>0</v>
      </c>
      <c r="O122" s="36">
        <f t="shared" si="47"/>
        <v>0</v>
      </c>
      <c r="P122" s="36">
        <f t="shared" si="32"/>
        <v>0</v>
      </c>
      <c r="Q122" s="36">
        <f t="shared" si="48"/>
        <v>114</v>
      </c>
      <c r="R122" s="36">
        <f t="shared" si="49"/>
        <v>123</v>
      </c>
      <c r="S122" s="36">
        <f t="shared" si="33"/>
        <v>237</v>
      </c>
      <c r="T122" s="36">
        <f t="shared" si="50"/>
        <v>0</v>
      </c>
      <c r="U122" s="36">
        <f t="shared" si="51"/>
        <v>247</v>
      </c>
      <c r="V122" s="36">
        <f t="shared" si="34"/>
        <v>247</v>
      </c>
      <c r="W122" s="36">
        <f t="shared" si="52"/>
        <v>0</v>
      </c>
      <c r="X122" s="36">
        <f t="shared" si="53"/>
        <v>0</v>
      </c>
      <c r="Y122" s="36">
        <f t="shared" si="35"/>
        <v>0</v>
      </c>
      <c r="Z122" s="36">
        <f t="shared" si="54"/>
        <v>35</v>
      </c>
      <c r="AA122" s="36">
        <f t="shared" si="54"/>
        <v>0</v>
      </c>
      <c r="AB122" s="36">
        <f t="shared" si="36"/>
        <v>35</v>
      </c>
      <c r="AC122" s="36">
        <f t="shared" si="55"/>
        <v>29</v>
      </c>
      <c r="AD122" s="36">
        <f t="shared" si="55"/>
        <v>0</v>
      </c>
      <c r="AE122" s="36">
        <f t="shared" si="37"/>
        <v>29</v>
      </c>
      <c r="AF122" s="36">
        <f t="shared" si="56"/>
        <v>0</v>
      </c>
      <c r="AG122" s="36">
        <f t="shared" si="56"/>
        <v>126</v>
      </c>
      <c r="AH122" s="36">
        <f t="shared" si="38"/>
        <v>126</v>
      </c>
      <c r="AI122" s="36">
        <f t="shared" si="26"/>
        <v>338</v>
      </c>
      <c r="AJ122" s="36">
        <f t="shared" si="27"/>
        <v>728</v>
      </c>
    </row>
    <row r="123" spans="1:36">
      <c r="A123" s="35" t="str">
        <f t="shared" si="39"/>
        <v>14:31 - 14:45</v>
      </c>
      <c r="B123" s="36">
        <f t="shared" si="40"/>
        <v>0</v>
      </c>
      <c r="C123" s="36">
        <f t="shared" si="41"/>
        <v>267</v>
      </c>
      <c r="D123" s="36">
        <f t="shared" si="28"/>
        <v>267</v>
      </c>
      <c r="E123" s="36">
        <f t="shared" si="42"/>
        <v>0</v>
      </c>
      <c r="F123" s="36">
        <f t="shared" si="42"/>
        <v>0</v>
      </c>
      <c r="G123" s="36">
        <f t="shared" si="29"/>
        <v>0</v>
      </c>
      <c r="H123" s="36">
        <f t="shared" si="43"/>
        <v>137</v>
      </c>
      <c r="I123" s="36">
        <f t="shared" si="44"/>
        <v>289</v>
      </c>
      <c r="J123" s="36">
        <f t="shared" si="30"/>
        <v>426</v>
      </c>
      <c r="K123" s="36">
        <f t="shared" si="45"/>
        <v>0</v>
      </c>
      <c r="L123" s="36">
        <f t="shared" si="45"/>
        <v>0</v>
      </c>
      <c r="M123" s="36">
        <f t="shared" si="31"/>
        <v>0</v>
      </c>
      <c r="N123" s="36">
        <f t="shared" si="46"/>
        <v>0</v>
      </c>
      <c r="O123" s="36">
        <f t="shared" si="47"/>
        <v>0</v>
      </c>
      <c r="P123" s="36">
        <f t="shared" si="32"/>
        <v>0</v>
      </c>
      <c r="Q123" s="36">
        <f t="shared" si="48"/>
        <v>0</v>
      </c>
      <c r="R123" s="36">
        <f t="shared" si="49"/>
        <v>0</v>
      </c>
      <c r="S123" s="36">
        <f t="shared" si="33"/>
        <v>0</v>
      </c>
      <c r="T123" s="36">
        <f t="shared" si="50"/>
        <v>0</v>
      </c>
      <c r="U123" s="36">
        <f t="shared" si="51"/>
        <v>0</v>
      </c>
      <c r="V123" s="36">
        <f t="shared" si="34"/>
        <v>0</v>
      </c>
      <c r="W123" s="36">
        <f t="shared" si="52"/>
        <v>0</v>
      </c>
      <c r="X123" s="36">
        <f t="shared" si="53"/>
        <v>209</v>
      </c>
      <c r="Y123" s="36">
        <f t="shared" si="35"/>
        <v>209</v>
      </c>
      <c r="Z123" s="36">
        <f t="shared" si="54"/>
        <v>0</v>
      </c>
      <c r="AA123" s="36">
        <f t="shared" si="54"/>
        <v>0</v>
      </c>
      <c r="AB123" s="36">
        <f t="shared" si="36"/>
        <v>0</v>
      </c>
      <c r="AC123" s="36">
        <f t="shared" si="55"/>
        <v>0</v>
      </c>
      <c r="AD123" s="36">
        <f t="shared" si="55"/>
        <v>0</v>
      </c>
      <c r="AE123" s="36">
        <f t="shared" si="37"/>
        <v>0</v>
      </c>
      <c r="AF123" s="36">
        <f t="shared" si="56"/>
        <v>0</v>
      </c>
      <c r="AG123" s="36">
        <f t="shared" si="56"/>
        <v>0</v>
      </c>
      <c r="AH123" s="36">
        <f t="shared" si="38"/>
        <v>0</v>
      </c>
      <c r="AI123" s="36">
        <f t="shared" si="26"/>
        <v>137</v>
      </c>
      <c r="AJ123" s="36">
        <f t="shared" si="27"/>
        <v>765</v>
      </c>
    </row>
    <row r="124" spans="1:36">
      <c r="A124" s="35" t="str">
        <f t="shared" si="39"/>
        <v>14:46 - 15:00</v>
      </c>
      <c r="B124" s="36">
        <f t="shared" si="40"/>
        <v>101</v>
      </c>
      <c r="C124" s="36">
        <f t="shared" si="41"/>
        <v>61</v>
      </c>
      <c r="D124" s="36">
        <f t="shared" si="28"/>
        <v>162</v>
      </c>
      <c r="E124" s="36">
        <f t="shared" si="42"/>
        <v>52</v>
      </c>
      <c r="F124" s="36">
        <f t="shared" si="42"/>
        <v>0</v>
      </c>
      <c r="G124" s="36">
        <f t="shared" si="29"/>
        <v>52</v>
      </c>
      <c r="H124" s="36">
        <f t="shared" si="43"/>
        <v>0</v>
      </c>
      <c r="I124" s="36">
        <f t="shared" si="44"/>
        <v>0</v>
      </c>
      <c r="J124" s="36">
        <f t="shared" si="30"/>
        <v>0</v>
      </c>
      <c r="K124" s="36">
        <f t="shared" si="45"/>
        <v>0</v>
      </c>
      <c r="L124" s="36">
        <f t="shared" si="45"/>
        <v>0</v>
      </c>
      <c r="M124" s="36">
        <f t="shared" si="31"/>
        <v>0</v>
      </c>
      <c r="N124" s="36">
        <f t="shared" si="46"/>
        <v>0</v>
      </c>
      <c r="O124" s="36">
        <f t="shared" si="47"/>
        <v>0</v>
      </c>
      <c r="P124" s="36">
        <f t="shared" si="32"/>
        <v>0</v>
      </c>
      <c r="Q124" s="36">
        <f t="shared" si="48"/>
        <v>0</v>
      </c>
      <c r="R124" s="36">
        <f t="shared" si="49"/>
        <v>106</v>
      </c>
      <c r="S124" s="36">
        <f t="shared" si="33"/>
        <v>106</v>
      </c>
      <c r="T124" s="36">
        <f t="shared" si="50"/>
        <v>119</v>
      </c>
      <c r="U124" s="36">
        <f t="shared" si="51"/>
        <v>265</v>
      </c>
      <c r="V124" s="36">
        <f t="shared" si="34"/>
        <v>384</v>
      </c>
      <c r="W124" s="36">
        <f t="shared" si="52"/>
        <v>0</v>
      </c>
      <c r="X124" s="36">
        <f t="shared" si="53"/>
        <v>0</v>
      </c>
      <c r="Y124" s="36">
        <f t="shared" si="35"/>
        <v>0</v>
      </c>
      <c r="Z124" s="36">
        <f t="shared" si="54"/>
        <v>0</v>
      </c>
      <c r="AA124" s="36">
        <f t="shared" si="54"/>
        <v>170</v>
      </c>
      <c r="AB124" s="36">
        <f t="shared" si="36"/>
        <v>170</v>
      </c>
      <c r="AC124" s="36">
        <f t="shared" si="55"/>
        <v>0</v>
      </c>
      <c r="AD124" s="36">
        <f t="shared" si="55"/>
        <v>0</v>
      </c>
      <c r="AE124" s="36">
        <f t="shared" si="37"/>
        <v>0</v>
      </c>
      <c r="AF124" s="36">
        <f t="shared" si="56"/>
        <v>0</v>
      </c>
      <c r="AG124" s="36">
        <f t="shared" si="56"/>
        <v>119</v>
      </c>
      <c r="AH124" s="36">
        <f t="shared" si="38"/>
        <v>119</v>
      </c>
      <c r="AI124" s="36">
        <f t="shared" si="26"/>
        <v>272</v>
      </c>
      <c r="AJ124" s="36">
        <f t="shared" si="27"/>
        <v>721</v>
      </c>
    </row>
    <row r="125" spans="1:36">
      <c r="A125" s="35" t="str">
        <f t="shared" si="39"/>
        <v>15:01 - 15:15</v>
      </c>
      <c r="B125" s="36">
        <f t="shared" si="40"/>
        <v>0</v>
      </c>
      <c r="C125" s="36">
        <f t="shared" si="41"/>
        <v>0</v>
      </c>
      <c r="D125" s="36">
        <f t="shared" si="28"/>
        <v>0</v>
      </c>
      <c r="E125" s="36">
        <f t="shared" si="42"/>
        <v>0</v>
      </c>
      <c r="F125" s="36">
        <f t="shared" si="42"/>
        <v>0</v>
      </c>
      <c r="G125" s="36">
        <f t="shared" si="29"/>
        <v>0</v>
      </c>
      <c r="H125" s="36">
        <f t="shared" si="43"/>
        <v>0</v>
      </c>
      <c r="I125" s="36">
        <f t="shared" si="44"/>
        <v>211</v>
      </c>
      <c r="J125" s="36">
        <f t="shared" si="30"/>
        <v>211</v>
      </c>
      <c r="K125" s="36">
        <f t="shared" si="45"/>
        <v>0</v>
      </c>
      <c r="L125" s="36">
        <f t="shared" si="45"/>
        <v>127</v>
      </c>
      <c r="M125" s="36">
        <f t="shared" si="31"/>
        <v>127</v>
      </c>
      <c r="N125" s="36">
        <f t="shared" si="46"/>
        <v>61</v>
      </c>
      <c r="O125" s="36">
        <f t="shared" si="47"/>
        <v>279</v>
      </c>
      <c r="P125" s="36">
        <f t="shared" si="32"/>
        <v>340</v>
      </c>
      <c r="Q125" s="36">
        <f t="shared" si="48"/>
        <v>0</v>
      </c>
      <c r="R125" s="36">
        <f t="shared" si="49"/>
        <v>0</v>
      </c>
      <c r="S125" s="36">
        <f t="shared" si="33"/>
        <v>0</v>
      </c>
      <c r="T125" s="36">
        <f t="shared" si="50"/>
        <v>0</v>
      </c>
      <c r="U125" s="36">
        <f t="shared" si="51"/>
        <v>0</v>
      </c>
      <c r="V125" s="36">
        <f t="shared" si="34"/>
        <v>0</v>
      </c>
      <c r="W125" s="36">
        <f t="shared" si="52"/>
        <v>0</v>
      </c>
      <c r="X125" s="36">
        <f t="shared" si="53"/>
        <v>317</v>
      </c>
      <c r="Y125" s="36">
        <f t="shared" si="35"/>
        <v>317</v>
      </c>
      <c r="Z125" s="36">
        <f t="shared" si="54"/>
        <v>0</v>
      </c>
      <c r="AA125" s="36">
        <f t="shared" si="54"/>
        <v>0</v>
      </c>
      <c r="AB125" s="36">
        <f t="shared" si="36"/>
        <v>0</v>
      </c>
      <c r="AC125" s="36">
        <f t="shared" si="55"/>
        <v>0</v>
      </c>
      <c r="AD125" s="36">
        <f t="shared" si="55"/>
        <v>0</v>
      </c>
      <c r="AE125" s="36">
        <f t="shared" si="37"/>
        <v>0</v>
      </c>
      <c r="AF125" s="36">
        <f t="shared" si="56"/>
        <v>0</v>
      </c>
      <c r="AG125" s="36">
        <f t="shared" si="56"/>
        <v>0</v>
      </c>
      <c r="AH125" s="36">
        <f t="shared" si="38"/>
        <v>0</v>
      </c>
      <c r="AI125" s="36">
        <f t="shared" si="26"/>
        <v>61</v>
      </c>
      <c r="AJ125" s="36">
        <f t="shared" si="27"/>
        <v>934</v>
      </c>
    </row>
    <row r="126" spans="1:36">
      <c r="A126" s="35" t="str">
        <f t="shared" si="39"/>
        <v>15:16 - 15:30</v>
      </c>
      <c r="B126" s="36">
        <f t="shared" si="40"/>
        <v>71</v>
      </c>
      <c r="C126" s="36">
        <f t="shared" si="41"/>
        <v>564</v>
      </c>
      <c r="D126" s="36">
        <f t="shared" si="28"/>
        <v>635</v>
      </c>
      <c r="E126" s="36">
        <f t="shared" si="42"/>
        <v>0</v>
      </c>
      <c r="F126" s="36">
        <f t="shared" si="42"/>
        <v>0</v>
      </c>
      <c r="G126" s="36">
        <f t="shared" si="29"/>
        <v>0</v>
      </c>
      <c r="H126" s="36">
        <f t="shared" si="43"/>
        <v>0</v>
      </c>
      <c r="I126" s="36">
        <f t="shared" si="44"/>
        <v>0</v>
      </c>
      <c r="J126" s="36">
        <f t="shared" si="30"/>
        <v>0</v>
      </c>
      <c r="K126" s="36">
        <f t="shared" si="45"/>
        <v>0</v>
      </c>
      <c r="L126" s="36">
        <f t="shared" si="45"/>
        <v>0</v>
      </c>
      <c r="M126" s="36">
        <f t="shared" si="31"/>
        <v>0</v>
      </c>
      <c r="N126" s="36">
        <f t="shared" si="46"/>
        <v>0</v>
      </c>
      <c r="O126" s="36">
        <f t="shared" si="47"/>
        <v>0</v>
      </c>
      <c r="P126" s="36">
        <f t="shared" si="32"/>
        <v>0</v>
      </c>
      <c r="Q126" s="36">
        <f t="shared" si="48"/>
        <v>46</v>
      </c>
      <c r="R126" s="36">
        <f t="shared" si="49"/>
        <v>155</v>
      </c>
      <c r="S126" s="36">
        <f t="shared" si="33"/>
        <v>201</v>
      </c>
      <c r="T126" s="36">
        <f t="shared" si="50"/>
        <v>0</v>
      </c>
      <c r="U126" s="36">
        <f t="shared" si="51"/>
        <v>403</v>
      </c>
      <c r="V126" s="36">
        <f t="shared" si="34"/>
        <v>403</v>
      </c>
      <c r="W126" s="36">
        <f t="shared" si="52"/>
        <v>48</v>
      </c>
      <c r="X126" s="36">
        <f t="shared" si="53"/>
        <v>0</v>
      </c>
      <c r="Y126" s="36">
        <f t="shared" si="35"/>
        <v>48</v>
      </c>
      <c r="Z126" s="36">
        <f t="shared" si="54"/>
        <v>74</v>
      </c>
      <c r="AA126" s="36">
        <f t="shared" si="54"/>
        <v>166</v>
      </c>
      <c r="AB126" s="36">
        <f t="shared" si="36"/>
        <v>240</v>
      </c>
      <c r="AC126" s="36">
        <f t="shared" si="55"/>
        <v>0</v>
      </c>
      <c r="AD126" s="36">
        <f t="shared" si="55"/>
        <v>134</v>
      </c>
      <c r="AE126" s="36">
        <f t="shared" si="37"/>
        <v>134</v>
      </c>
      <c r="AF126" s="36">
        <f t="shared" si="56"/>
        <v>114</v>
      </c>
      <c r="AG126" s="36">
        <f t="shared" si="56"/>
        <v>0</v>
      </c>
      <c r="AH126" s="36">
        <f t="shared" si="38"/>
        <v>114</v>
      </c>
      <c r="AI126" s="36">
        <f t="shared" si="26"/>
        <v>353</v>
      </c>
      <c r="AJ126" s="36">
        <f t="shared" si="27"/>
        <v>1422</v>
      </c>
    </row>
    <row r="127" spans="1:36">
      <c r="A127" s="35" t="str">
        <f t="shared" si="39"/>
        <v>15:31 - 15:45</v>
      </c>
      <c r="B127" s="36">
        <f t="shared" si="40"/>
        <v>0</v>
      </c>
      <c r="C127" s="36">
        <f t="shared" si="41"/>
        <v>0</v>
      </c>
      <c r="D127" s="36">
        <f t="shared" si="28"/>
        <v>0</v>
      </c>
      <c r="E127" s="36">
        <f t="shared" si="42"/>
        <v>0</v>
      </c>
      <c r="F127" s="36">
        <f t="shared" si="42"/>
        <v>155</v>
      </c>
      <c r="G127" s="36">
        <f t="shared" si="29"/>
        <v>155</v>
      </c>
      <c r="H127" s="36">
        <f t="shared" si="43"/>
        <v>0</v>
      </c>
      <c r="I127" s="36">
        <f t="shared" si="44"/>
        <v>0</v>
      </c>
      <c r="J127" s="36">
        <f t="shared" si="30"/>
        <v>0</v>
      </c>
      <c r="K127" s="36">
        <f t="shared" si="45"/>
        <v>0</v>
      </c>
      <c r="L127" s="36">
        <f t="shared" si="45"/>
        <v>240</v>
      </c>
      <c r="M127" s="36">
        <f t="shared" si="31"/>
        <v>240</v>
      </c>
      <c r="N127" s="36">
        <f t="shared" si="46"/>
        <v>0</v>
      </c>
      <c r="O127" s="36">
        <f t="shared" si="47"/>
        <v>195</v>
      </c>
      <c r="P127" s="36">
        <f t="shared" si="32"/>
        <v>195</v>
      </c>
      <c r="Q127" s="36">
        <f t="shared" si="48"/>
        <v>0</v>
      </c>
      <c r="R127" s="36">
        <f t="shared" si="49"/>
        <v>0</v>
      </c>
      <c r="S127" s="36">
        <f t="shared" si="33"/>
        <v>0</v>
      </c>
      <c r="T127" s="36">
        <f t="shared" si="50"/>
        <v>0</v>
      </c>
      <c r="U127" s="36">
        <f t="shared" si="51"/>
        <v>0</v>
      </c>
      <c r="V127" s="36">
        <f t="shared" si="34"/>
        <v>0</v>
      </c>
      <c r="W127" s="36">
        <f t="shared" si="52"/>
        <v>0</v>
      </c>
      <c r="X127" s="36">
        <f t="shared" si="53"/>
        <v>230</v>
      </c>
      <c r="Y127" s="36">
        <f t="shared" si="35"/>
        <v>230</v>
      </c>
      <c r="Z127" s="36">
        <f t="shared" si="54"/>
        <v>0</v>
      </c>
      <c r="AA127" s="36">
        <f t="shared" si="54"/>
        <v>138</v>
      </c>
      <c r="AB127" s="36">
        <f t="shared" si="36"/>
        <v>138</v>
      </c>
      <c r="AC127" s="36">
        <f t="shared" si="55"/>
        <v>0</v>
      </c>
      <c r="AD127" s="36">
        <f t="shared" si="55"/>
        <v>0</v>
      </c>
      <c r="AE127" s="36">
        <f t="shared" si="37"/>
        <v>0</v>
      </c>
      <c r="AF127" s="36">
        <f t="shared" si="56"/>
        <v>0</v>
      </c>
      <c r="AG127" s="36">
        <f t="shared" si="56"/>
        <v>0</v>
      </c>
      <c r="AH127" s="36">
        <f t="shared" si="38"/>
        <v>0</v>
      </c>
      <c r="AI127" s="36">
        <f t="shared" si="26"/>
        <v>0</v>
      </c>
      <c r="AJ127" s="36">
        <f t="shared" si="27"/>
        <v>958</v>
      </c>
    </row>
    <row r="128" spans="1:36">
      <c r="A128" s="35" t="str">
        <f t="shared" si="39"/>
        <v>15:46 - 16:00</v>
      </c>
      <c r="B128" s="36">
        <f t="shared" si="40"/>
        <v>0</v>
      </c>
      <c r="C128" s="36">
        <f t="shared" si="41"/>
        <v>262</v>
      </c>
      <c r="D128" s="36">
        <f t="shared" si="28"/>
        <v>262</v>
      </c>
      <c r="E128" s="36">
        <f t="shared" si="42"/>
        <v>0</v>
      </c>
      <c r="F128" s="36">
        <f t="shared" si="42"/>
        <v>0</v>
      </c>
      <c r="G128" s="36">
        <f t="shared" si="29"/>
        <v>0</v>
      </c>
      <c r="H128" s="36">
        <f t="shared" si="43"/>
        <v>0</v>
      </c>
      <c r="I128" s="36">
        <f t="shared" si="44"/>
        <v>460</v>
      </c>
      <c r="J128" s="36">
        <f t="shared" si="30"/>
        <v>460</v>
      </c>
      <c r="K128" s="36">
        <f t="shared" si="45"/>
        <v>0</v>
      </c>
      <c r="L128" s="36">
        <f t="shared" si="45"/>
        <v>129</v>
      </c>
      <c r="M128" s="36">
        <f t="shared" si="31"/>
        <v>129</v>
      </c>
      <c r="N128" s="36">
        <f t="shared" si="46"/>
        <v>0</v>
      </c>
      <c r="O128" s="36">
        <f t="shared" si="47"/>
        <v>0</v>
      </c>
      <c r="P128" s="36">
        <f t="shared" si="32"/>
        <v>0</v>
      </c>
      <c r="Q128" s="36">
        <f t="shared" si="48"/>
        <v>47</v>
      </c>
      <c r="R128" s="36">
        <f t="shared" si="49"/>
        <v>245</v>
      </c>
      <c r="S128" s="36">
        <f t="shared" si="33"/>
        <v>292</v>
      </c>
      <c r="T128" s="36">
        <f t="shared" si="50"/>
        <v>187</v>
      </c>
      <c r="U128" s="36">
        <f t="shared" si="51"/>
        <v>495</v>
      </c>
      <c r="V128" s="36">
        <f t="shared" si="34"/>
        <v>682</v>
      </c>
      <c r="W128" s="36">
        <f t="shared" si="52"/>
        <v>98</v>
      </c>
      <c r="X128" s="36">
        <f t="shared" si="53"/>
        <v>0</v>
      </c>
      <c r="Y128" s="36">
        <f t="shared" si="35"/>
        <v>98</v>
      </c>
      <c r="Z128" s="36">
        <f t="shared" si="54"/>
        <v>89</v>
      </c>
      <c r="AA128" s="36">
        <f t="shared" si="54"/>
        <v>0</v>
      </c>
      <c r="AB128" s="36">
        <f t="shared" si="36"/>
        <v>89</v>
      </c>
      <c r="AC128" s="36">
        <f t="shared" si="55"/>
        <v>32</v>
      </c>
      <c r="AD128" s="36">
        <f t="shared" si="55"/>
        <v>138</v>
      </c>
      <c r="AE128" s="36">
        <f t="shared" si="37"/>
        <v>170</v>
      </c>
      <c r="AF128" s="36">
        <f t="shared" si="56"/>
        <v>0</v>
      </c>
      <c r="AG128" s="36">
        <f t="shared" si="56"/>
        <v>179</v>
      </c>
      <c r="AH128" s="36">
        <f t="shared" si="38"/>
        <v>179</v>
      </c>
      <c r="AI128" s="36">
        <f t="shared" si="26"/>
        <v>453</v>
      </c>
      <c r="AJ128" s="36">
        <f t="shared" si="27"/>
        <v>1908</v>
      </c>
    </row>
    <row r="129" spans="1:36">
      <c r="A129" s="35" t="str">
        <f t="shared" si="39"/>
        <v>16:01 - 16:15</v>
      </c>
      <c r="B129" s="36">
        <f t="shared" si="40"/>
        <v>0</v>
      </c>
      <c r="C129" s="36">
        <f t="shared" si="41"/>
        <v>0</v>
      </c>
      <c r="D129" s="36">
        <f t="shared" si="28"/>
        <v>0</v>
      </c>
      <c r="E129" s="36">
        <f t="shared" si="42"/>
        <v>0</v>
      </c>
      <c r="F129" s="36">
        <f t="shared" si="42"/>
        <v>0</v>
      </c>
      <c r="G129" s="36">
        <f t="shared" si="29"/>
        <v>0</v>
      </c>
      <c r="H129" s="36">
        <f t="shared" si="43"/>
        <v>0</v>
      </c>
      <c r="I129" s="36">
        <f t="shared" si="44"/>
        <v>0</v>
      </c>
      <c r="J129" s="36">
        <f t="shared" si="30"/>
        <v>0</v>
      </c>
      <c r="K129" s="36">
        <f t="shared" si="45"/>
        <v>95</v>
      </c>
      <c r="L129" s="36">
        <f t="shared" si="45"/>
        <v>136</v>
      </c>
      <c r="M129" s="36">
        <f t="shared" si="31"/>
        <v>231</v>
      </c>
      <c r="N129" s="36">
        <f t="shared" si="46"/>
        <v>115</v>
      </c>
      <c r="O129" s="36">
        <f t="shared" si="47"/>
        <v>306</v>
      </c>
      <c r="P129" s="36">
        <f t="shared" si="32"/>
        <v>421</v>
      </c>
      <c r="Q129" s="36">
        <f t="shared" si="48"/>
        <v>0</v>
      </c>
      <c r="R129" s="36">
        <f t="shared" si="49"/>
        <v>0</v>
      </c>
      <c r="S129" s="36">
        <f t="shared" si="33"/>
        <v>0</v>
      </c>
      <c r="T129" s="36">
        <f t="shared" si="50"/>
        <v>0</v>
      </c>
      <c r="U129" s="36">
        <f t="shared" si="51"/>
        <v>216</v>
      </c>
      <c r="V129" s="36">
        <f t="shared" si="34"/>
        <v>216</v>
      </c>
      <c r="W129" s="36">
        <f t="shared" si="52"/>
        <v>0</v>
      </c>
      <c r="X129" s="36">
        <f t="shared" si="53"/>
        <v>297</v>
      </c>
      <c r="Y129" s="36">
        <f t="shared" si="35"/>
        <v>297</v>
      </c>
      <c r="Z129" s="36">
        <f t="shared" si="54"/>
        <v>0</v>
      </c>
      <c r="AA129" s="36">
        <f t="shared" si="54"/>
        <v>181</v>
      </c>
      <c r="AB129" s="36">
        <f t="shared" si="36"/>
        <v>181</v>
      </c>
      <c r="AC129" s="36">
        <f t="shared" si="55"/>
        <v>0</v>
      </c>
      <c r="AD129" s="36">
        <f t="shared" si="55"/>
        <v>0</v>
      </c>
      <c r="AE129" s="36">
        <f t="shared" si="37"/>
        <v>0</v>
      </c>
      <c r="AF129" s="36">
        <f t="shared" si="56"/>
        <v>0</v>
      </c>
      <c r="AG129" s="36">
        <f t="shared" si="56"/>
        <v>0</v>
      </c>
      <c r="AH129" s="36">
        <f t="shared" si="38"/>
        <v>0</v>
      </c>
      <c r="AI129" s="36">
        <f t="shared" si="26"/>
        <v>210</v>
      </c>
      <c r="AJ129" s="36">
        <f t="shared" si="27"/>
        <v>1136</v>
      </c>
    </row>
    <row r="130" spans="1:36">
      <c r="A130" s="35" t="str">
        <f t="shared" si="39"/>
        <v>16:16 - 16:30</v>
      </c>
      <c r="B130" s="36">
        <f t="shared" si="40"/>
        <v>35</v>
      </c>
      <c r="C130" s="36">
        <f t="shared" si="41"/>
        <v>242</v>
      </c>
      <c r="D130" s="36">
        <f t="shared" si="28"/>
        <v>277</v>
      </c>
      <c r="E130" s="36">
        <f t="shared" si="42"/>
        <v>57</v>
      </c>
      <c r="F130" s="36">
        <f t="shared" si="42"/>
        <v>0</v>
      </c>
      <c r="G130" s="36">
        <f t="shared" si="29"/>
        <v>57</v>
      </c>
      <c r="H130" s="36">
        <f t="shared" si="43"/>
        <v>0</v>
      </c>
      <c r="I130" s="36">
        <f t="shared" si="44"/>
        <v>274</v>
      </c>
      <c r="J130" s="36">
        <f t="shared" si="30"/>
        <v>274</v>
      </c>
      <c r="K130" s="36">
        <f t="shared" si="45"/>
        <v>0</v>
      </c>
      <c r="L130" s="36">
        <f t="shared" si="45"/>
        <v>0</v>
      </c>
      <c r="M130" s="36">
        <f t="shared" si="31"/>
        <v>0</v>
      </c>
      <c r="N130" s="36">
        <f t="shared" si="46"/>
        <v>0</v>
      </c>
      <c r="O130" s="36">
        <f t="shared" si="47"/>
        <v>0</v>
      </c>
      <c r="P130" s="36">
        <f t="shared" si="32"/>
        <v>0</v>
      </c>
      <c r="Q130" s="36">
        <f t="shared" si="48"/>
        <v>123</v>
      </c>
      <c r="R130" s="36">
        <f t="shared" si="49"/>
        <v>102</v>
      </c>
      <c r="S130" s="36">
        <f t="shared" si="33"/>
        <v>225</v>
      </c>
      <c r="T130" s="36">
        <f t="shared" si="50"/>
        <v>137</v>
      </c>
      <c r="U130" s="36">
        <f t="shared" si="51"/>
        <v>0</v>
      </c>
      <c r="V130" s="36">
        <f t="shared" si="34"/>
        <v>137</v>
      </c>
      <c r="W130" s="36">
        <f t="shared" si="52"/>
        <v>113</v>
      </c>
      <c r="X130" s="36">
        <f t="shared" si="53"/>
        <v>0</v>
      </c>
      <c r="Y130" s="36">
        <f t="shared" si="35"/>
        <v>113</v>
      </c>
      <c r="Z130" s="36">
        <f t="shared" si="54"/>
        <v>0</v>
      </c>
      <c r="AA130" s="36">
        <f t="shared" si="54"/>
        <v>0</v>
      </c>
      <c r="AB130" s="36">
        <f t="shared" si="36"/>
        <v>0</v>
      </c>
      <c r="AC130" s="36">
        <f t="shared" si="55"/>
        <v>0</v>
      </c>
      <c r="AD130" s="36">
        <f t="shared" si="55"/>
        <v>0</v>
      </c>
      <c r="AE130" s="36">
        <f t="shared" si="37"/>
        <v>0</v>
      </c>
      <c r="AF130" s="36">
        <f t="shared" si="56"/>
        <v>68</v>
      </c>
      <c r="AG130" s="36">
        <f t="shared" si="56"/>
        <v>0</v>
      </c>
      <c r="AH130" s="36">
        <f t="shared" si="38"/>
        <v>68</v>
      </c>
      <c r="AI130" s="36">
        <f t="shared" si="26"/>
        <v>533</v>
      </c>
      <c r="AJ130" s="36">
        <f t="shared" si="27"/>
        <v>618</v>
      </c>
    </row>
    <row r="131" spans="1:36">
      <c r="A131" s="35" t="str">
        <f t="shared" si="39"/>
        <v>16:31 - 16:45</v>
      </c>
      <c r="B131" s="36">
        <f t="shared" si="40"/>
        <v>0</v>
      </c>
      <c r="C131" s="36">
        <f t="shared" si="41"/>
        <v>0</v>
      </c>
      <c r="D131" s="36">
        <f t="shared" si="28"/>
        <v>0</v>
      </c>
      <c r="E131" s="36">
        <f t="shared" si="42"/>
        <v>0</v>
      </c>
      <c r="F131" s="36">
        <f t="shared" si="42"/>
        <v>183</v>
      </c>
      <c r="G131" s="36">
        <f t="shared" si="29"/>
        <v>183</v>
      </c>
      <c r="H131" s="36">
        <f t="shared" si="43"/>
        <v>126</v>
      </c>
      <c r="I131" s="36">
        <f t="shared" si="44"/>
        <v>258</v>
      </c>
      <c r="J131" s="36">
        <f t="shared" si="30"/>
        <v>384</v>
      </c>
      <c r="K131" s="36">
        <f t="shared" si="45"/>
        <v>20</v>
      </c>
      <c r="L131" s="36">
        <f t="shared" si="45"/>
        <v>0</v>
      </c>
      <c r="M131" s="36">
        <f t="shared" si="31"/>
        <v>20</v>
      </c>
      <c r="N131" s="36">
        <f t="shared" si="46"/>
        <v>0</v>
      </c>
      <c r="O131" s="36">
        <f t="shared" si="47"/>
        <v>199</v>
      </c>
      <c r="P131" s="36">
        <f t="shared" si="32"/>
        <v>199</v>
      </c>
      <c r="Q131" s="36">
        <f t="shared" si="48"/>
        <v>0</v>
      </c>
      <c r="R131" s="36">
        <f t="shared" si="49"/>
        <v>0</v>
      </c>
      <c r="S131" s="36">
        <f t="shared" si="33"/>
        <v>0</v>
      </c>
      <c r="T131" s="36">
        <f t="shared" si="50"/>
        <v>0</v>
      </c>
      <c r="U131" s="36">
        <f t="shared" si="51"/>
        <v>370</v>
      </c>
      <c r="V131" s="36">
        <f t="shared" si="34"/>
        <v>370</v>
      </c>
      <c r="W131" s="36">
        <f t="shared" si="52"/>
        <v>0</v>
      </c>
      <c r="X131" s="36">
        <f t="shared" si="53"/>
        <v>173</v>
      </c>
      <c r="Y131" s="36">
        <f t="shared" si="35"/>
        <v>173</v>
      </c>
      <c r="Z131" s="36">
        <f t="shared" si="54"/>
        <v>0</v>
      </c>
      <c r="AA131" s="36">
        <f t="shared" si="54"/>
        <v>124</v>
      </c>
      <c r="AB131" s="36">
        <f t="shared" si="36"/>
        <v>124</v>
      </c>
      <c r="AC131" s="36">
        <f t="shared" si="55"/>
        <v>0</v>
      </c>
      <c r="AD131" s="36">
        <f t="shared" si="55"/>
        <v>0</v>
      </c>
      <c r="AE131" s="36">
        <f t="shared" si="37"/>
        <v>0</v>
      </c>
      <c r="AF131" s="36">
        <f t="shared" si="56"/>
        <v>0</v>
      </c>
      <c r="AG131" s="36">
        <f t="shared" si="56"/>
        <v>0</v>
      </c>
      <c r="AH131" s="36">
        <f t="shared" si="38"/>
        <v>0</v>
      </c>
      <c r="AI131" s="36">
        <f t="shared" si="26"/>
        <v>146</v>
      </c>
      <c r="AJ131" s="36">
        <f t="shared" si="27"/>
        <v>1307</v>
      </c>
    </row>
    <row r="132" spans="1:36">
      <c r="A132" s="35" t="str">
        <f t="shared" si="39"/>
        <v>16:46 - 17:00</v>
      </c>
      <c r="B132" s="36">
        <f t="shared" si="40"/>
        <v>0</v>
      </c>
      <c r="C132" s="36">
        <f t="shared" si="41"/>
        <v>0</v>
      </c>
      <c r="D132" s="36">
        <f t="shared" si="28"/>
        <v>0</v>
      </c>
      <c r="E132" s="36">
        <f t="shared" si="42"/>
        <v>0</v>
      </c>
      <c r="F132" s="36">
        <f t="shared" si="42"/>
        <v>0</v>
      </c>
      <c r="G132" s="36">
        <f t="shared" si="29"/>
        <v>0</v>
      </c>
      <c r="H132" s="36">
        <f t="shared" si="43"/>
        <v>57</v>
      </c>
      <c r="I132" s="36">
        <f t="shared" si="44"/>
        <v>0</v>
      </c>
      <c r="J132" s="36">
        <f t="shared" si="30"/>
        <v>57</v>
      </c>
      <c r="K132" s="36">
        <f t="shared" si="45"/>
        <v>0</v>
      </c>
      <c r="L132" s="36">
        <f t="shared" si="45"/>
        <v>0</v>
      </c>
      <c r="M132" s="36">
        <f t="shared" si="31"/>
        <v>0</v>
      </c>
      <c r="N132" s="36">
        <f t="shared" si="46"/>
        <v>0</v>
      </c>
      <c r="O132" s="36">
        <f t="shared" si="47"/>
        <v>0</v>
      </c>
      <c r="P132" s="36">
        <f t="shared" si="32"/>
        <v>0</v>
      </c>
      <c r="Q132" s="36">
        <f t="shared" si="48"/>
        <v>0</v>
      </c>
      <c r="R132" s="36">
        <f t="shared" si="49"/>
        <v>215</v>
      </c>
      <c r="S132" s="36">
        <f t="shared" si="33"/>
        <v>215</v>
      </c>
      <c r="T132" s="36">
        <f t="shared" si="50"/>
        <v>108</v>
      </c>
      <c r="U132" s="36">
        <f t="shared" si="51"/>
        <v>0</v>
      </c>
      <c r="V132" s="36">
        <f t="shared" si="34"/>
        <v>108</v>
      </c>
      <c r="W132" s="36">
        <f t="shared" si="52"/>
        <v>0</v>
      </c>
      <c r="X132" s="36">
        <f t="shared" si="53"/>
        <v>0</v>
      </c>
      <c r="Y132" s="36">
        <f t="shared" si="35"/>
        <v>0</v>
      </c>
      <c r="Z132" s="36">
        <f t="shared" si="54"/>
        <v>0</v>
      </c>
      <c r="AA132" s="36">
        <f t="shared" si="54"/>
        <v>0</v>
      </c>
      <c r="AB132" s="36">
        <f t="shared" si="36"/>
        <v>0</v>
      </c>
      <c r="AC132" s="36">
        <f t="shared" si="55"/>
        <v>32</v>
      </c>
      <c r="AD132" s="36">
        <f t="shared" si="55"/>
        <v>0</v>
      </c>
      <c r="AE132" s="36">
        <f t="shared" si="37"/>
        <v>32</v>
      </c>
      <c r="AF132" s="36">
        <f t="shared" si="56"/>
        <v>0</v>
      </c>
      <c r="AG132" s="36">
        <f t="shared" si="56"/>
        <v>157</v>
      </c>
      <c r="AH132" s="36">
        <f t="shared" si="38"/>
        <v>157</v>
      </c>
      <c r="AI132" s="36">
        <f t="shared" si="26"/>
        <v>197</v>
      </c>
      <c r="AJ132" s="36">
        <f t="shared" si="27"/>
        <v>372</v>
      </c>
    </row>
    <row r="133" spans="1:36">
      <c r="A133" s="35" t="str">
        <f t="shared" si="39"/>
        <v>17:01 - 17:15</v>
      </c>
      <c r="B133" s="36">
        <f t="shared" si="40"/>
        <v>83</v>
      </c>
      <c r="C133" s="36">
        <f t="shared" si="41"/>
        <v>0</v>
      </c>
      <c r="D133" s="36">
        <f t="shared" si="28"/>
        <v>83</v>
      </c>
      <c r="E133" s="36">
        <f t="shared" si="42"/>
        <v>0</v>
      </c>
      <c r="F133" s="36">
        <f t="shared" si="42"/>
        <v>0</v>
      </c>
      <c r="G133" s="36">
        <f t="shared" si="29"/>
        <v>0</v>
      </c>
      <c r="H133" s="36">
        <f t="shared" si="43"/>
        <v>0</v>
      </c>
      <c r="I133" s="36">
        <f t="shared" si="44"/>
        <v>155</v>
      </c>
      <c r="J133" s="36">
        <f t="shared" si="30"/>
        <v>155</v>
      </c>
      <c r="K133" s="36">
        <f t="shared" si="45"/>
        <v>0</v>
      </c>
      <c r="L133" s="36">
        <f t="shared" si="45"/>
        <v>240</v>
      </c>
      <c r="M133" s="36">
        <f t="shared" si="31"/>
        <v>240</v>
      </c>
      <c r="N133" s="36">
        <f t="shared" si="46"/>
        <v>60</v>
      </c>
      <c r="O133" s="36">
        <f t="shared" si="47"/>
        <v>0</v>
      </c>
      <c r="P133" s="36">
        <f t="shared" si="32"/>
        <v>60</v>
      </c>
      <c r="Q133" s="36">
        <f t="shared" si="48"/>
        <v>0</v>
      </c>
      <c r="R133" s="36">
        <f t="shared" si="49"/>
        <v>0</v>
      </c>
      <c r="S133" s="36">
        <f t="shared" si="33"/>
        <v>0</v>
      </c>
      <c r="T133" s="36">
        <f t="shared" si="50"/>
        <v>0</v>
      </c>
      <c r="U133" s="36">
        <f t="shared" si="51"/>
        <v>254</v>
      </c>
      <c r="V133" s="36">
        <f t="shared" si="34"/>
        <v>254</v>
      </c>
      <c r="W133" s="36">
        <f t="shared" si="52"/>
        <v>107</v>
      </c>
      <c r="X133" s="36">
        <f t="shared" si="53"/>
        <v>224</v>
      </c>
      <c r="Y133" s="36">
        <f t="shared" si="35"/>
        <v>331</v>
      </c>
      <c r="Z133" s="36">
        <f t="shared" si="54"/>
        <v>60</v>
      </c>
      <c r="AA133" s="36">
        <f t="shared" si="54"/>
        <v>0</v>
      </c>
      <c r="AB133" s="36">
        <f t="shared" si="36"/>
        <v>60</v>
      </c>
      <c r="AC133" s="36">
        <f t="shared" si="55"/>
        <v>0</v>
      </c>
      <c r="AD133" s="36">
        <f t="shared" si="55"/>
        <v>160</v>
      </c>
      <c r="AE133" s="36">
        <f t="shared" si="37"/>
        <v>160</v>
      </c>
      <c r="AF133" s="36">
        <f t="shared" si="56"/>
        <v>61</v>
      </c>
      <c r="AG133" s="36">
        <f t="shared" si="56"/>
        <v>0</v>
      </c>
      <c r="AH133" s="36">
        <f t="shared" si="38"/>
        <v>61</v>
      </c>
      <c r="AI133" s="36">
        <f t="shared" si="26"/>
        <v>371</v>
      </c>
      <c r="AJ133" s="36">
        <f t="shared" si="27"/>
        <v>1033</v>
      </c>
    </row>
    <row r="134" spans="1:36">
      <c r="A134" s="35" t="str">
        <f t="shared" si="39"/>
        <v>17:16 - 17:30</v>
      </c>
      <c r="B134" s="36">
        <f t="shared" si="40"/>
        <v>0</v>
      </c>
      <c r="C134" s="36">
        <f t="shared" si="41"/>
        <v>299</v>
      </c>
      <c r="D134" s="36">
        <f t="shared" si="28"/>
        <v>299</v>
      </c>
      <c r="E134" s="36">
        <f t="shared" si="42"/>
        <v>45</v>
      </c>
      <c r="F134" s="36">
        <f t="shared" si="42"/>
        <v>0</v>
      </c>
      <c r="G134" s="36">
        <f t="shared" si="29"/>
        <v>45</v>
      </c>
      <c r="H134" s="36">
        <f t="shared" si="43"/>
        <v>0</v>
      </c>
      <c r="I134" s="36">
        <f t="shared" si="44"/>
        <v>0</v>
      </c>
      <c r="J134" s="36">
        <f t="shared" si="30"/>
        <v>0</v>
      </c>
      <c r="K134" s="36">
        <f t="shared" si="45"/>
        <v>44</v>
      </c>
      <c r="L134" s="36">
        <f t="shared" si="45"/>
        <v>78</v>
      </c>
      <c r="M134" s="36">
        <f t="shared" si="31"/>
        <v>122</v>
      </c>
      <c r="N134" s="36">
        <f t="shared" si="46"/>
        <v>0</v>
      </c>
      <c r="O134" s="36">
        <f t="shared" si="47"/>
        <v>223</v>
      </c>
      <c r="P134" s="36">
        <f t="shared" si="32"/>
        <v>223</v>
      </c>
      <c r="Q134" s="36">
        <f t="shared" si="48"/>
        <v>0</v>
      </c>
      <c r="R134" s="36">
        <f t="shared" si="49"/>
        <v>0</v>
      </c>
      <c r="S134" s="36">
        <f t="shared" si="33"/>
        <v>0</v>
      </c>
      <c r="T134" s="36">
        <f t="shared" si="50"/>
        <v>0</v>
      </c>
      <c r="U134" s="36">
        <f t="shared" si="51"/>
        <v>0</v>
      </c>
      <c r="V134" s="36">
        <f t="shared" si="34"/>
        <v>0</v>
      </c>
      <c r="W134" s="36">
        <f t="shared" si="52"/>
        <v>70</v>
      </c>
      <c r="X134" s="36">
        <f t="shared" si="53"/>
        <v>0</v>
      </c>
      <c r="Y134" s="36">
        <f t="shared" si="35"/>
        <v>70</v>
      </c>
      <c r="Z134" s="36">
        <f t="shared" si="54"/>
        <v>14</v>
      </c>
      <c r="AA134" s="36">
        <f t="shared" si="54"/>
        <v>143</v>
      </c>
      <c r="AB134" s="36">
        <f t="shared" si="36"/>
        <v>157</v>
      </c>
      <c r="AC134" s="36">
        <f t="shared" si="55"/>
        <v>0</v>
      </c>
      <c r="AD134" s="36">
        <f t="shared" si="55"/>
        <v>0</v>
      </c>
      <c r="AE134" s="36">
        <f t="shared" si="37"/>
        <v>0</v>
      </c>
      <c r="AF134" s="36">
        <f t="shared" si="56"/>
        <v>0</v>
      </c>
      <c r="AG134" s="36">
        <f t="shared" si="56"/>
        <v>0</v>
      </c>
      <c r="AH134" s="36">
        <f t="shared" si="38"/>
        <v>0</v>
      </c>
      <c r="AI134" s="36">
        <f t="shared" si="26"/>
        <v>173</v>
      </c>
      <c r="AJ134" s="36">
        <f t="shared" si="27"/>
        <v>743</v>
      </c>
    </row>
    <row r="135" spans="1:36">
      <c r="A135" s="35" t="str">
        <f t="shared" si="39"/>
        <v>17:31 - 17:45</v>
      </c>
      <c r="B135" s="36">
        <f t="shared" si="40"/>
        <v>0</v>
      </c>
      <c r="C135" s="36">
        <f t="shared" si="41"/>
        <v>0</v>
      </c>
      <c r="D135" s="36">
        <f t="shared" si="28"/>
        <v>0</v>
      </c>
      <c r="E135" s="36">
        <f t="shared" si="42"/>
        <v>0</v>
      </c>
      <c r="F135" s="36">
        <f t="shared" si="42"/>
        <v>134</v>
      </c>
      <c r="G135" s="36">
        <f t="shared" si="29"/>
        <v>134</v>
      </c>
      <c r="H135" s="36">
        <f t="shared" si="43"/>
        <v>0</v>
      </c>
      <c r="I135" s="36">
        <f t="shared" si="44"/>
        <v>0</v>
      </c>
      <c r="J135" s="36">
        <f t="shared" si="30"/>
        <v>0</v>
      </c>
      <c r="K135" s="36">
        <f t="shared" si="45"/>
        <v>57</v>
      </c>
      <c r="L135" s="36">
        <f t="shared" si="45"/>
        <v>0</v>
      </c>
      <c r="M135" s="36">
        <f t="shared" si="31"/>
        <v>57</v>
      </c>
      <c r="N135" s="36">
        <f t="shared" si="46"/>
        <v>0</v>
      </c>
      <c r="O135" s="36">
        <f t="shared" si="47"/>
        <v>0</v>
      </c>
      <c r="P135" s="36">
        <f t="shared" si="32"/>
        <v>0</v>
      </c>
      <c r="Q135" s="36">
        <f t="shared" si="48"/>
        <v>0</v>
      </c>
      <c r="R135" s="36">
        <f t="shared" si="49"/>
        <v>0</v>
      </c>
      <c r="S135" s="36">
        <f t="shared" si="33"/>
        <v>0</v>
      </c>
      <c r="T135" s="36">
        <f t="shared" si="50"/>
        <v>159</v>
      </c>
      <c r="U135" s="36">
        <f t="shared" si="51"/>
        <v>0</v>
      </c>
      <c r="V135" s="36">
        <f t="shared" si="34"/>
        <v>159</v>
      </c>
      <c r="W135" s="36">
        <f t="shared" si="52"/>
        <v>0</v>
      </c>
      <c r="X135" s="36">
        <f t="shared" si="53"/>
        <v>160</v>
      </c>
      <c r="Y135" s="36">
        <f t="shared" si="35"/>
        <v>160</v>
      </c>
      <c r="Z135" s="36">
        <f t="shared" si="54"/>
        <v>0</v>
      </c>
      <c r="AA135" s="36">
        <f t="shared" si="54"/>
        <v>0</v>
      </c>
      <c r="AB135" s="36">
        <f t="shared" si="36"/>
        <v>0</v>
      </c>
      <c r="AC135" s="36">
        <f t="shared" si="55"/>
        <v>0</v>
      </c>
      <c r="AD135" s="36">
        <f t="shared" si="55"/>
        <v>0</v>
      </c>
      <c r="AE135" s="36">
        <f t="shared" si="37"/>
        <v>0</v>
      </c>
      <c r="AF135" s="36">
        <f t="shared" si="56"/>
        <v>0</v>
      </c>
      <c r="AG135" s="36">
        <f t="shared" si="56"/>
        <v>147</v>
      </c>
      <c r="AH135" s="36">
        <f t="shared" si="38"/>
        <v>147</v>
      </c>
      <c r="AI135" s="36">
        <f t="shared" si="26"/>
        <v>216</v>
      </c>
      <c r="AJ135" s="36">
        <f t="shared" si="27"/>
        <v>441</v>
      </c>
    </row>
    <row r="136" spans="1:36">
      <c r="A136" s="35" t="str">
        <f t="shared" si="39"/>
        <v>17:46 - 18:00</v>
      </c>
      <c r="B136" s="36">
        <f t="shared" si="40"/>
        <v>0</v>
      </c>
      <c r="C136" s="36">
        <f t="shared" si="41"/>
        <v>0</v>
      </c>
      <c r="D136" s="36">
        <f t="shared" si="28"/>
        <v>0</v>
      </c>
      <c r="E136" s="36">
        <f t="shared" si="42"/>
        <v>0</v>
      </c>
      <c r="F136" s="36">
        <f t="shared" si="42"/>
        <v>0</v>
      </c>
      <c r="G136" s="36">
        <f t="shared" si="29"/>
        <v>0</v>
      </c>
      <c r="H136" s="36">
        <f t="shared" si="43"/>
        <v>0</v>
      </c>
      <c r="I136" s="36">
        <f t="shared" si="44"/>
        <v>0</v>
      </c>
      <c r="J136" s="36">
        <f t="shared" si="30"/>
        <v>0</v>
      </c>
      <c r="K136" s="36">
        <f t="shared" si="45"/>
        <v>0</v>
      </c>
      <c r="L136" s="36">
        <f t="shared" si="45"/>
        <v>0</v>
      </c>
      <c r="M136" s="36">
        <f t="shared" si="31"/>
        <v>0</v>
      </c>
      <c r="N136" s="36">
        <f t="shared" si="46"/>
        <v>29</v>
      </c>
      <c r="O136" s="36">
        <f t="shared" si="47"/>
        <v>111</v>
      </c>
      <c r="P136" s="36">
        <f t="shared" si="32"/>
        <v>140</v>
      </c>
      <c r="Q136" s="36">
        <f t="shared" si="48"/>
        <v>49</v>
      </c>
      <c r="R136" s="36">
        <f t="shared" si="49"/>
        <v>173</v>
      </c>
      <c r="S136" s="36">
        <f t="shared" si="33"/>
        <v>222</v>
      </c>
      <c r="T136" s="36">
        <f t="shared" si="50"/>
        <v>34</v>
      </c>
      <c r="U136" s="36">
        <f t="shared" si="51"/>
        <v>207</v>
      </c>
      <c r="V136" s="36">
        <f t="shared" si="34"/>
        <v>241</v>
      </c>
      <c r="W136" s="36">
        <f t="shared" si="52"/>
        <v>0</v>
      </c>
      <c r="X136" s="36">
        <f t="shared" si="53"/>
        <v>0</v>
      </c>
      <c r="Y136" s="36">
        <f t="shared" si="35"/>
        <v>0</v>
      </c>
      <c r="Z136" s="36">
        <f t="shared" si="54"/>
        <v>0</v>
      </c>
      <c r="AA136" s="36">
        <f t="shared" si="54"/>
        <v>0</v>
      </c>
      <c r="AB136" s="36">
        <f t="shared" si="36"/>
        <v>0</v>
      </c>
      <c r="AC136" s="36">
        <f t="shared" si="55"/>
        <v>0</v>
      </c>
      <c r="AD136" s="36">
        <f t="shared" si="55"/>
        <v>0</v>
      </c>
      <c r="AE136" s="36">
        <f t="shared" si="37"/>
        <v>0</v>
      </c>
      <c r="AF136" s="36">
        <f t="shared" si="56"/>
        <v>0</v>
      </c>
      <c r="AG136" s="36">
        <f t="shared" si="56"/>
        <v>0</v>
      </c>
      <c r="AH136" s="36">
        <f t="shared" si="38"/>
        <v>0</v>
      </c>
      <c r="AI136" s="36">
        <f t="shared" si="26"/>
        <v>112</v>
      </c>
      <c r="AJ136" s="36">
        <f t="shared" si="27"/>
        <v>491</v>
      </c>
    </row>
    <row r="137" spans="1:36">
      <c r="A137" s="35" t="str">
        <f t="shared" si="39"/>
        <v>18:01 - 18:15</v>
      </c>
      <c r="B137" s="36">
        <f t="shared" si="40"/>
        <v>47</v>
      </c>
      <c r="C137" s="36">
        <f t="shared" si="41"/>
        <v>0</v>
      </c>
      <c r="D137" s="36">
        <f t="shared" si="28"/>
        <v>47</v>
      </c>
      <c r="E137" s="36">
        <f t="shared" si="42"/>
        <v>0</v>
      </c>
      <c r="F137" s="36">
        <f t="shared" si="42"/>
        <v>0</v>
      </c>
      <c r="G137" s="36">
        <f t="shared" si="29"/>
        <v>0</v>
      </c>
      <c r="H137" s="36">
        <f t="shared" si="43"/>
        <v>0</v>
      </c>
      <c r="I137" s="36">
        <f t="shared" si="44"/>
        <v>0</v>
      </c>
      <c r="J137" s="36">
        <f t="shared" si="30"/>
        <v>0</v>
      </c>
      <c r="K137" s="36">
        <f t="shared" si="45"/>
        <v>0</v>
      </c>
      <c r="L137" s="36">
        <f t="shared" si="45"/>
        <v>101</v>
      </c>
      <c r="M137" s="36">
        <f t="shared" si="31"/>
        <v>101</v>
      </c>
      <c r="N137" s="36">
        <f t="shared" si="46"/>
        <v>7</v>
      </c>
      <c r="O137" s="36">
        <f t="shared" si="47"/>
        <v>0</v>
      </c>
      <c r="P137" s="36">
        <f t="shared" si="32"/>
        <v>7</v>
      </c>
      <c r="Q137" s="36">
        <f t="shared" si="48"/>
        <v>0</v>
      </c>
      <c r="R137" s="36">
        <f t="shared" si="49"/>
        <v>0</v>
      </c>
      <c r="S137" s="36">
        <f t="shared" si="33"/>
        <v>0</v>
      </c>
      <c r="T137" s="36">
        <f t="shared" si="50"/>
        <v>0</v>
      </c>
      <c r="U137" s="36">
        <f t="shared" si="51"/>
        <v>0</v>
      </c>
      <c r="V137" s="36">
        <f t="shared" si="34"/>
        <v>0</v>
      </c>
      <c r="W137" s="36">
        <f t="shared" si="52"/>
        <v>0</v>
      </c>
      <c r="X137" s="36">
        <f t="shared" si="53"/>
        <v>0</v>
      </c>
      <c r="Y137" s="36">
        <f t="shared" si="35"/>
        <v>0</v>
      </c>
      <c r="Z137" s="36">
        <f t="shared" si="54"/>
        <v>43</v>
      </c>
      <c r="AA137" s="36">
        <f t="shared" si="54"/>
        <v>0</v>
      </c>
      <c r="AB137" s="36">
        <f t="shared" si="36"/>
        <v>43</v>
      </c>
      <c r="AC137" s="36">
        <f t="shared" si="55"/>
        <v>25</v>
      </c>
      <c r="AD137" s="36">
        <f t="shared" si="55"/>
        <v>0</v>
      </c>
      <c r="AE137" s="36">
        <f t="shared" si="37"/>
        <v>25</v>
      </c>
      <c r="AF137" s="36">
        <f t="shared" si="56"/>
        <v>53</v>
      </c>
      <c r="AG137" s="36">
        <f t="shared" si="56"/>
        <v>0</v>
      </c>
      <c r="AH137" s="36">
        <f t="shared" si="38"/>
        <v>53</v>
      </c>
      <c r="AI137" s="36">
        <f t="shared" si="26"/>
        <v>175</v>
      </c>
      <c r="AJ137" s="36">
        <f t="shared" si="27"/>
        <v>101</v>
      </c>
    </row>
    <row r="138" spans="1:36" ht="26.25" customHeight="1">
      <c r="A138" s="35" t="s">
        <v>336</v>
      </c>
      <c r="B138" s="36">
        <f>SUM(B108:B119)</f>
        <v>1580</v>
      </c>
      <c r="C138" s="36">
        <f t="shared" ref="C138:AJ138" si="57">SUM(C108:C119)</f>
        <v>131</v>
      </c>
      <c r="D138" s="36">
        <f t="shared" si="57"/>
        <v>1711</v>
      </c>
      <c r="E138" s="36">
        <f t="shared" si="57"/>
        <v>385</v>
      </c>
      <c r="F138" s="36">
        <f t="shared" si="57"/>
        <v>55</v>
      </c>
      <c r="G138" s="36">
        <f t="shared" si="57"/>
        <v>440</v>
      </c>
      <c r="H138" s="36">
        <f t="shared" si="57"/>
        <v>1298</v>
      </c>
      <c r="I138" s="36">
        <f t="shared" si="57"/>
        <v>447</v>
      </c>
      <c r="J138" s="36">
        <f t="shared" si="57"/>
        <v>1745</v>
      </c>
      <c r="K138" s="36">
        <f t="shared" si="57"/>
        <v>1370</v>
      </c>
      <c r="L138" s="36">
        <f t="shared" si="57"/>
        <v>147</v>
      </c>
      <c r="M138" s="36">
        <f t="shared" si="57"/>
        <v>1517</v>
      </c>
      <c r="N138" s="36">
        <f t="shared" si="57"/>
        <v>1331</v>
      </c>
      <c r="O138" s="36">
        <f t="shared" si="57"/>
        <v>102</v>
      </c>
      <c r="P138" s="36">
        <f t="shared" si="57"/>
        <v>1433</v>
      </c>
      <c r="Q138" s="36">
        <f t="shared" si="57"/>
        <v>1099</v>
      </c>
      <c r="R138" s="36">
        <f t="shared" si="57"/>
        <v>264</v>
      </c>
      <c r="S138" s="36">
        <f t="shared" si="57"/>
        <v>1363</v>
      </c>
      <c r="T138" s="36">
        <f t="shared" si="57"/>
        <v>1878</v>
      </c>
      <c r="U138" s="36">
        <f t="shared" si="57"/>
        <v>361</v>
      </c>
      <c r="V138" s="36">
        <f t="shared" si="57"/>
        <v>2239</v>
      </c>
      <c r="W138" s="36">
        <f t="shared" si="57"/>
        <v>1615</v>
      </c>
      <c r="X138" s="36">
        <f t="shared" si="57"/>
        <v>348</v>
      </c>
      <c r="Y138" s="36">
        <f t="shared" si="57"/>
        <v>1963</v>
      </c>
      <c r="Z138" s="36">
        <f t="shared" si="57"/>
        <v>900</v>
      </c>
      <c r="AA138" s="36">
        <f t="shared" si="57"/>
        <v>158</v>
      </c>
      <c r="AB138" s="36">
        <f t="shared" si="57"/>
        <v>1058</v>
      </c>
      <c r="AC138" s="36">
        <f t="shared" si="57"/>
        <v>473</v>
      </c>
      <c r="AD138" s="36">
        <f t="shared" si="57"/>
        <v>41</v>
      </c>
      <c r="AE138" s="36">
        <f t="shared" si="57"/>
        <v>514</v>
      </c>
      <c r="AF138" s="36">
        <f t="shared" si="57"/>
        <v>567</v>
      </c>
      <c r="AG138" s="36">
        <f t="shared" si="57"/>
        <v>107</v>
      </c>
      <c r="AH138" s="36">
        <f t="shared" si="57"/>
        <v>674</v>
      </c>
      <c r="AI138" s="36">
        <f t="shared" si="57"/>
        <v>12496</v>
      </c>
      <c r="AJ138" s="36">
        <f t="shared" si="57"/>
        <v>2161</v>
      </c>
    </row>
    <row r="139" spans="1:36" ht="27.75" customHeight="1">
      <c r="A139" s="35" t="s">
        <v>337</v>
      </c>
      <c r="B139" s="36">
        <f>SUM(B121:B136)</f>
        <v>290</v>
      </c>
      <c r="C139" s="36">
        <f t="shared" ref="C139:AJ139" si="58">SUM(C121:C136)</f>
        <v>1695</v>
      </c>
      <c r="D139" s="36">
        <f t="shared" si="58"/>
        <v>1985</v>
      </c>
      <c r="E139" s="36">
        <f t="shared" si="58"/>
        <v>154</v>
      </c>
      <c r="F139" s="36">
        <f t="shared" si="58"/>
        <v>581</v>
      </c>
      <c r="G139" s="36">
        <f t="shared" si="58"/>
        <v>735</v>
      </c>
      <c r="H139" s="36">
        <f t="shared" si="58"/>
        <v>320</v>
      </c>
      <c r="I139" s="36">
        <f t="shared" si="58"/>
        <v>1647</v>
      </c>
      <c r="J139" s="36">
        <f t="shared" si="58"/>
        <v>1967</v>
      </c>
      <c r="K139" s="36">
        <f t="shared" si="58"/>
        <v>376</v>
      </c>
      <c r="L139" s="36">
        <f t="shared" si="58"/>
        <v>1182</v>
      </c>
      <c r="M139" s="36">
        <f t="shared" si="58"/>
        <v>1558</v>
      </c>
      <c r="N139" s="36">
        <f t="shared" si="58"/>
        <v>265</v>
      </c>
      <c r="O139" s="36">
        <f t="shared" si="58"/>
        <v>1542</v>
      </c>
      <c r="P139" s="36">
        <f t="shared" si="58"/>
        <v>1807</v>
      </c>
      <c r="Q139" s="36">
        <f t="shared" si="58"/>
        <v>379</v>
      </c>
      <c r="R139" s="36">
        <f t="shared" si="58"/>
        <v>1119</v>
      </c>
      <c r="S139" s="36">
        <f t="shared" si="58"/>
        <v>1498</v>
      </c>
      <c r="T139" s="36">
        <f t="shared" si="58"/>
        <v>744</v>
      </c>
      <c r="U139" s="36">
        <f t="shared" si="58"/>
        <v>2457</v>
      </c>
      <c r="V139" s="36">
        <f t="shared" si="58"/>
        <v>3201</v>
      </c>
      <c r="W139" s="36">
        <f t="shared" si="58"/>
        <v>560</v>
      </c>
      <c r="X139" s="36">
        <f t="shared" si="58"/>
        <v>1806</v>
      </c>
      <c r="Y139" s="36">
        <f t="shared" si="58"/>
        <v>2366</v>
      </c>
      <c r="Z139" s="36">
        <f t="shared" si="58"/>
        <v>272</v>
      </c>
      <c r="AA139" s="36">
        <f t="shared" si="58"/>
        <v>1053</v>
      </c>
      <c r="AB139" s="36">
        <f t="shared" si="58"/>
        <v>1325</v>
      </c>
      <c r="AC139" s="36">
        <f t="shared" si="58"/>
        <v>93</v>
      </c>
      <c r="AD139" s="36">
        <f t="shared" si="58"/>
        <v>432</v>
      </c>
      <c r="AE139" s="36">
        <f t="shared" si="58"/>
        <v>525</v>
      </c>
      <c r="AF139" s="36">
        <f t="shared" si="58"/>
        <v>243</v>
      </c>
      <c r="AG139" s="36">
        <f t="shared" si="58"/>
        <v>728</v>
      </c>
      <c r="AH139" s="36">
        <f t="shared" si="58"/>
        <v>971</v>
      </c>
      <c r="AI139" s="36">
        <f t="shared" si="58"/>
        <v>3696</v>
      </c>
      <c r="AJ139" s="36">
        <f t="shared" si="58"/>
        <v>14242</v>
      </c>
    </row>
    <row r="140" spans="1:36">
      <c r="A140" s="35" t="s">
        <v>295</v>
      </c>
      <c r="B140" s="36">
        <f>B139+B138</f>
        <v>1870</v>
      </c>
      <c r="C140" s="36">
        <f t="shared" ref="C140:AJ140" si="59">C139+C138</f>
        <v>1826</v>
      </c>
      <c r="D140" s="36">
        <f t="shared" si="59"/>
        <v>3696</v>
      </c>
      <c r="E140" s="36">
        <f t="shared" si="59"/>
        <v>539</v>
      </c>
      <c r="F140" s="36">
        <f t="shared" si="59"/>
        <v>636</v>
      </c>
      <c r="G140" s="36">
        <f t="shared" si="59"/>
        <v>1175</v>
      </c>
      <c r="H140" s="36">
        <f t="shared" si="59"/>
        <v>1618</v>
      </c>
      <c r="I140" s="36">
        <f t="shared" si="59"/>
        <v>2094</v>
      </c>
      <c r="J140" s="36">
        <f t="shared" si="59"/>
        <v>3712</v>
      </c>
      <c r="K140" s="36">
        <f t="shared" si="59"/>
        <v>1746</v>
      </c>
      <c r="L140" s="36">
        <f t="shared" si="59"/>
        <v>1329</v>
      </c>
      <c r="M140" s="36">
        <f t="shared" si="59"/>
        <v>3075</v>
      </c>
      <c r="N140" s="36">
        <f t="shared" si="59"/>
        <v>1596</v>
      </c>
      <c r="O140" s="36">
        <f t="shared" si="59"/>
        <v>1644</v>
      </c>
      <c r="P140" s="36">
        <f t="shared" si="59"/>
        <v>3240</v>
      </c>
      <c r="Q140" s="36">
        <f t="shared" si="59"/>
        <v>1478</v>
      </c>
      <c r="R140" s="36">
        <f t="shared" si="59"/>
        <v>1383</v>
      </c>
      <c r="S140" s="36">
        <f t="shared" si="59"/>
        <v>2861</v>
      </c>
      <c r="T140" s="36">
        <f t="shared" si="59"/>
        <v>2622</v>
      </c>
      <c r="U140" s="36">
        <f t="shared" si="59"/>
        <v>2818</v>
      </c>
      <c r="V140" s="36">
        <f t="shared" si="59"/>
        <v>5440</v>
      </c>
      <c r="W140" s="36">
        <f t="shared" si="59"/>
        <v>2175</v>
      </c>
      <c r="X140" s="36">
        <f t="shared" si="59"/>
        <v>2154</v>
      </c>
      <c r="Y140" s="36">
        <f t="shared" si="59"/>
        <v>4329</v>
      </c>
      <c r="Z140" s="36">
        <f t="shared" si="59"/>
        <v>1172</v>
      </c>
      <c r="AA140" s="36">
        <f t="shared" si="59"/>
        <v>1211</v>
      </c>
      <c r="AB140" s="36">
        <f t="shared" si="59"/>
        <v>2383</v>
      </c>
      <c r="AC140" s="36">
        <f t="shared" si="59"/>
        <v>566</v>
      </c>
      <c r="AD140" s="36">
        <f t="shared" si="59"/>
        <v>473</v>
      </c>
      <c r="AE140" s="36">
        <f t="shared" si="59"/>
        <v>1039</v>
      </c>
      <c r="AF140" s="36">
        <f t="shared" si="59"/>
        <v>810</v>
      </c>
      <c r="AG140" s="36">
        <f t="shared" si="59"/>
        <v>835</v>
      </c>
      <c r="AH140" s="36">
        <f t="shared" si="59"/>
        <v>1645</v>
      </c>
      <c r="AI140" s="36">
        <f t="shared" si="59"/>
        <v>16192</v>
      </c>
      <c r="AJ140" s="36">
        <f t="shared" si="59"/>
        <v>16403</v>
      </c>
    </row>
    <row r="142" spans="1:36" ht="21">
      <c r="A142" s="79" t="s">
        <v>322</v>
      </c>
      <c r="B142" s="79"/>
      <c r="C142" s="79"/>
      <c r="D142" s="79"/>
      <c r="E142" s="79"/>
      <c r="F142" s="79"/>
      <c r="G142" s="79"/>
      <c r="H142" s="79"/>
      <c r="I142" s="79"/>
      <c r="J142" s="79"/>
      <c r="K142" s="79"/>
      <c r="L142" s="79"/>
      <c r="M142" s="79"/>
      <c r="N142" s="79"/>
      <c r="O142" s="79"/>
      <c r="P142" s="79"/>
      <c r="Q142" s="79"/>
      <c r="R142" s="79"/>
      <c r="S142" s="79"/>
      <c r="T142" s="79"/>
      <c r="U142" s="79"/>
      <c r="V142" s="79"/>
      <c r="W142" s="79"/>
      <c r="X142" s="79"/>
      <c r="Y142" s="79"/>
      <c r="Z142" s="79"/>
      <c r="AA142" s="79"/>
      <c r="AB142" s="79"/>
      <c r="AC142" s="79"/>
      <c r="AD142" s="79"/>
      <c r="AE142" s="79"/>
      <c r="AF142" s="79"/>
      <c r="AG142" s="79"/>
      <c r="AH142" s="79"/>
      <c r="AI142" s="79"/>
      <c r="AJ142" s="79"/>
    </row>
    <row r="143" spans="1:36">
      <c r="A143" s="84"/>
      <c r="B143" s="75" t="str">
        <f>B106</f>
        <v>K1</v>
      </c>
      <c r="C143" s="76"/>
      <c r="D143" s="77"/>
      <c r="E143" s="75" t="str">
        <f>E106</f>
        <v>K2</v>
      </c>
      <c r="F143" s="76"/>
      <c r="G143" s="77"/>
      <c r="H143" s="75" t="str">
        <f>H106</f>
        <v>K3</v>
      </c>
      <c r="I143" s="76"/>
      <c r="J143" s="77"/>
      <c r="K143" s="75" t="str">
        <f>K106</f>
        <v>K4</v>
      </c>
      <c r="L143" s="76"/>
      <c r="M143" s="77"/>
      <c r="N143" s="75" t="str">
        <f>N106</f>
        <v>K5</v>
      </c>
      <c r="O143" s="76"/>
      <c r="P143" s="77"/>
      <c r="Q143" s="75" t="str">
        <f>Q106</f>
        <v>K6</v>
      </c>
      <c r="R143" s="76"/>
      <c r="S143" s="77"/>
      <c r="T143" s="75" t="str">
        <f>T106</f>
        <v>K7</v>
      </c>
      <c r="U143" s="76"/>
      <c r="V143" s="77"/>
      <c r="W143" s="75" t="str">
        <f>W106</f>
        <v>K8</v>
      </c>
      <c r="X143" s="76"/>
      <c r="Y143" s="77"/>
      <c r="Z143" s="75" t="str">
        <f>Z106</f>
        <v>K9</v>
      </c>
      <c r="AA143" s="76"/>
      <c r="AB143" s="77"/>
      <c r="AC143" s="75" t="str">
        <f>AC106</f>
        <v>K10</v>
      </c>
      <c r="AD143" s="76"/>
      <c r="AE143" s="77"/>
      <c r="AF143" s="75" t="str">
        <f>AF106</f>
        <v>K11</v>
      </c>
      <c r="AG143" s="76"/>
      <c r="AH143" s="76"/>
      <c r="AI143" s="76"/>
      <c r="AJ143" s="77"/>
    </row>
    <row r="144" spans="1:36" s="6" customFormat="1" ht="24">
      <c r="A144" s="82"/>
      <c r="B144" s="35" t="str">
        <f>B107</f>
        <v>Wrocław</v>
      </c>
      <c r="C144" s="35" t="str">
        <f>C107</f>
        <v>Szewce</v>
      </c>
      <c r="D144" s="35" t="s">
        <v>335</v>
      </c>
      <c r="E144" s="35" t="str">
        <f>E107</f>
        <v>Wrocław</v>
      </c>
      <c r="F144" s="35" t="str">
        <f>F107</f>
        <v>Ramiszów</v>
      </c>
      <c r="G144" s="35" t="s">
        <v>335</v>
      </c>
      <c r="H144" s="35" t="str">
        <f>H107</f>
        <v>Wrocław</v>
      </c>
      <c r="I144" s="35" t="str">
        <f>I107</f>
        <v>Mirków</v>
      </c>
      <c r="J144" s="35" t="s">
        <v>335</v>
      </c>
      <c r="K144" s="35" t="str">
        <f>K107</f>
        <v>Wrocław</v>
      </c>
      <c r="L144" s="35" t="str">
        <f>L107</f>
        <v>Święta Katarzyna</v>
      </c>
      <c r="M144" s="35" t="s">
        <v>335</v>
      </c>
      <c r="N144" s="35" t="str">
        <f>N107</f>
        <v>Wrocław</v>
      </c>
      <c r="O144" s="35" t="str">
        <f>O107</f>
        <v>Siechnice</v>
      </c>
      <c r="P144" s="35" t="s">
        <v>335</v>
      </c>
      <c r="Q144" s="35" t="str">
        <f>Q107</f>
        <v>Wrocław</v>
      </c>
      <c r="R144" s="35" t="str">
        <f>R107</f>
        <v>Żórawina</v>
      </c>
      <c r="S144" s="35" t="s">
        <v>335</v>
      </c>
      <c r="T144" s="35" t="str">
        <f>T107</f>
        <v>Wrocław</v>
      </c>
      <c r="U144" s="35" t="str">
        <f>U107</f>
        <v>Mokronos Górny</v>
      </c>
      <c r="V144" s="35" t="s">
        <v>335</v>
      </c>
      <c r="W144" s="35" t="str">
        <f>W107</f>
        <v>Wrocław</v>
      </c>
      <c r="X144" s="35" t="str">
        <f>X107</f>
        <v>Mrozów</v>
      </c>
      <c r="Y144" s="35" t="s">
        <v>335</v>
      </c>
      <c r="Z144" s="35" t="str">
        <f>Z107</f>
        <v>Wrocław</v>
      </c>
      <c r="AA144" s="35" t="str">
        <f>AA107</f>
        <v>Brzezinka Średzka</v>
      </c>
      <c r="AB144" s="35" t="s">
        <v>335</v>
      </c>
      <c r="AC144" s="35" t="str">
        <f>AC107</f>
        <v>Wrocław</v>
      </c>
      <c r="AD144" s="35" t="str">
        <f>AD107</f>
        <v>Dobrzykowice Wrocławskie</v>
      </c>
      <c r="AE144" s="35" t="s">
        <v>335</v>
      </c>
      <c r="AF144" s="35" t="str">
        <f>AF107</f>
        <v>Wrocław</v>
      </c>
      <c r="AG144" s="35" t="str">
        <f>AG107</f>
        <v>Bielany Wrocławskie</v>
      </c>
      <c r="AH144" s="35" t="s">
        <v>335</v>
      </c>
      <c r="AI144" s="35" t="s">
        <v>309</v>
      </c>
      <c r="AJ144" s="35" t="s">
        <v>310</v>
      </c>
    </row>
    <row r="145" spans="1:36">
      <c r="A145" s="35" t="s">
        <v>300</v>
      </c>
      <c r="B145" s="36">
        <f t="shared" ref="B145:AJ145" si="60">SUM(B108:B111)</f>
        <v>555</v>
      </c>
      <c r="C145" s="36">
        <f t="shared" si="60"/>
        <v>62</v>
      </c>
      <c r="D145" s="36">
        <f t="shared" si="60"/>
        <v>617</v>
      </c>
      <c r="E145" s="36">
        <f t="shared" si="60"/>
        <v>194</v>
      </c>
      <c r="F145" s="36">
        <f t="shared" si="60"/>
        <v>13</v>
      </c>
      <c r="G145" s="36">
        <f t="shared" si="60"/>
        <v>207</v>
      </c>
      <c r="H145" s="36">
        <f t="shared" si="60"/>
        <v>476</v>
      </c>
      <c r="I145" s="36">
        <f t="shared" si="60"/>
        <v>101</v>
      </c>
      <c r="J145" s="36">
        <f t="shared" si="60"/>
        <v>577</v>
      </c>
      <c r="K145" s="36">
        <f t="shared" si="60"/>
        <v>639</v>
      </c>
      <c r="L145" s="36">
        <f t="shared" si="60"/>
        <v>44</v>
      </c>
      <c r="M145" s="36">
        <f t="shared" si="60"/>
        <v>683</v>
      </c>
      <c r="N145" s="36">
        <f t="shared" si="60"/>
        <v>309</v>
      </c>
      <c r="O145" s="36">
        <f t="shared" si="60"/>
        <v>69</v>
      </c>
      <c r="P145" s="36">
        <f t="shared" si="60"/>
        <v>378</v>
      </c>
      <c r="Q145" s="36">
        <f t="shared" si="60"/>
        <v>281</v>
      </c>
      <c r="R145" s="36">
        <f t="shared" si="60"/>
        <v>52</v>
      </c>
      <c r="S145" s="36">
        <f t="shared" si="60"/>
        <v>333</v>
      </c>
      <c r="T145" s="36">
        <f t="shared" si="60"/>
        <v>527</v>
      </c>
      <c r="U145" s="36">
        <f t="shared" si="60"/>
        <v>104</v>
      </c>
      <c r="V145" s="36">
        <f t="shared" si="60"/>
        <v>631</v>
      </c>
      <c r="W145" s="36">
        <f t="shared" si="60"/>
        <v>197</v>
      </c>
      <c r="X145" s="36">
        <f t="shared" si="60"/>
        <v>172</v>
      </c>
      <c r="Y145" s="36">
        <f t="shared" si="60"/>
        <v>369</v>
      </c>
      <c r="Z145" s="36">
        <f t="shared" si="60"/>
        <v>362</v>
      </c>
      <c r="AA145" s="36">
        <f t="shared" si="60"/>
        <v>41</v>
      </c>
      <c r="AB145" s="36">
        <f t="shared" si="60"/>
        <v>403</v>
      </c>
      <c r="AC145" s="36">
        <f t="shared" si="60"/>
        <v>256</v>
      </c>
      <c r="AD145" s="36">
        <f t="shared" si="60"/>
        <v>0</v>
      </c>
      <c r="AE145" s="36">
        <f t="shared" si="60"/>
        <v>256</v>
      </c>
      <c r="AF145" s="36">
        <f t="shared" si="60"/>
        <v>187</v>
      </c>
      <c r="AG145" s="36">
        <f t="shared" si="60"/>
        <v>46</v>
      </c>
      <c r="AH145" s="36">
        <f t="shared" si="60"/>
        <v>233</v>
      </c>
      <c r="AI145" s="36">
        <f t="shared" si="60"/>
        <v>3983</v>
      </c>
      <c r="AJ145" s="36">
        <f t="shared" si="60"/>
        <v>704</v>
      </c>
    </row>
    <row r="146" spans="1:36">
      <c r="A146" s="35" t="s">
        <v>301</v>
      </c>
      <c r="B146" s="36">
        <f t="shared" ref="B146:AJ146" si="61">SUM(B112:B115)</f>
        <v>730</v>
      </c>
      <c r="C146" s="36">
        <f t="shared" si="61"/>
        <v>38</v>
      </c>
      <c r="D146" s="36">
        <f t="shared" si="61"/>
        <v>768</v>
      </c>
      <c r="E146" s="36">
        <f t="shared" si="61"/>
        <v>0</v>
      </c>
      <c r="F146" s="36">
        <f t="shared" si="61"/>
        <v>26</v>
      </c>
      <c r="G146" s="36">
        <f t="shared" si="61"/>
        <v>26</v>
      </c>
      <c r="H146" s="36">
        <f t="shared" si="61"/>
        <v>476</v>
      </c>
      <c r="I146" s="36">
        <f t="shared" si="61"/>
        <v>63</v>
      </c>
      <c r="J146" s="36">
        <f t="shared" si="61"/>
        <v>539</v>
      </c>
      <c r="K146" s="36">
        <f t="shared" si="61"/>
        <v>472</v>
      </c>
      <c r="L146" s="36">
        <f t="shared" si="61"/>
        <v>52</v>
      </c>
      <c r="M146" s="36">
        <f t="shared" si="61"/>
        <v>524</v>
      </c>
      <c r="N146" s="36">
        <f t="shared" si="61"/>
        <v>694</v>
      </c>
      <c r="O146" s="36">
        <f t="shared" si="61"/>
        <v>0</v>
      </c>
      <c r="P146" s="36">
        <f t="shared" si="61"/>
        <v>694</v>
      </c>
      <c r="Q146" s="36">
        <f t="shared" si="61"/>
        <v>529</v>
      </c>
      <c r="R146" s="36">
        <f t="shared" si="61"/>
        <v>47</v>
      </c>
      <c r="S146" s="36">
        <f t="shared" si="61"/>
        <v>576</v>
      </c>
      <c r="T146" s="36">
        <f t="shared" si="61"/>
        <v>749</v>
      </c>
      <c r="U146" s="36">
        <f t="shared" si="61"/>
        <v>234</v>
      </c>
      <c r="V146" s="36">
        <f t="shared" si="61"/>
        <v>983</v>
      </c>
      <c r="W146" s="36">
        <f t="shared" si="61"/>
        <v>904</v>
      </c>
      <c r="X146" s="36">
        <f t="shared" si="61"/>
        <v>62</v>
      </c>
      <c r="Y146" s="36">
        <f t="shared" si="61"/>
        <v>966</v>
      </c>
      <c r="Z146" s="36">
        <f t="shared" si="61"/>
        <v>417</v>
      </c>
      <c r="AA146" s="36">
        <f t="shared" si="61"/>
        <v>63</v>
      </c>
      <c r="AB146" s="36">
        <f t="shared" si="61"/>
        <v>480</v>
      </c>
      <c r="AC146" s="36">
        <f t="shared" si="61"/>
        <v>0</v>
      </c>
      <c r="AD146" s="36">
        <f t="shared" si="61"/>
        <v>20</v>
      </c>
      <c r="AE146" s="36">
        <f t="shared" si="61"/>
        <v>20</v>
      </c>
      <c r="AF146" s="36">
        <f t="shared" si="61"/>
        <v>225</v>
      </c>
      <c r="AG146" s="36">
        <f t="shared" si="61"/>
        <v>49</v>
      </c>
      <c r="AH146" s="36">
        <f t="shared" si="61"/>
        <v>274</v>
      </c>
      <c r="AI146" s="36">
        <f t="shared" si="61"/>
        <v>5196</v>
      </c>
      <c r="AJ146" s="36">
        <f t="shared" si="61"/>
        <v>654</v>
      </c>
    </row>
    <row r="147" spans="1:36">
      <c r="A147" s="35" t="s">
        <v>302</v>
      </c>
      <c r="B147" s="36">
        <f t="shared" ref="B147:AJ147" si="62">SUM(B116:B119)</f>
        <v>295</v>
      </c>
      <c r="C147" s="36">
        <f t="shared" si="62"/>
        <v>31</v>
      </c>
      <c r="D147" s="36">
        <f t="shared" si="62"/>
        <v>326</v>
      </c>
      <c r="E147" s="36">
        <f t="shared" si="62"/>
        <v>191</v>
      </c>
      <c r="F147" s="36">
        <f t="shared" si="62"/>
        <v>16</v>
      </c>
      <c r="G147" s="36">
        <f t="shared" si="62"/>
        <v>207</v>
      </c>
      <c r="H147" s="36">
        <f t="shared" si="62"/>
        <v>346</v>
      </c>
      <c r="I147" s="36">
        <f t="shared" si="62"/>
        <v>283</v>
      </c>
      <c r="J147" s="36">
        <f t="shared" si="62"/>
        <v>629</v>
      </c>
      <c r="K147" s="36">
        <f t="shared" si="62"/>
        <v>259</v>
      </c>
      <c r="L147" s="36">
        <f t="shared" si="62"/>
        <v>51</v>
      </c>
      <c r="M147" s="36">
        <f t="shared" si="62"/>
        <v>310</v>
      </c>
      <c r="N147" s="36">
        <f t="shared" si="62"/>
        <v>328</v>
      </c>
      <c r="O147" s="36">
        <f t="shared" si="62"/>
        <v>33</v>
      </c>
      <c r="P147" s="36">
        <f t="shared" si="62"/>
        <v>361</v>
      </c>
      <c r="Q147" s="36">
        <f t="shared" si="62"/>
        <v>289</v>
      </c>
      <c r="R147" s="36">
        <f t="shared" si="62"/>
        <v>165</v>
      </c>
      <c r="S147" s="36">
        <f t="shared" si="62"/>
        <v>454</v>
      </c>
      <c r="T147" s="36">
        <f t="shared" si="62"/>
        <v>602</v>
      </c>
      <c r="U147" s="36">
        <f t="shared" si="62"/>
        <v>23</v>
      </c>
      <c r="V147" s="36">
        <f t="shared" si="62"/>
        <v>625</v>
      </c>
      <c r="W147" s="36">
        <f t="shared" si="62"/>
        <v>514</v>
      </c>
      <c r="X147" s="36">
        <f t="shared" si="62"/>
        <v>114</v>
      </c>
      <c r="Y147" s="36">
        <f t="shared" si="62"/>
        <v>628</v>
      </c>
      <c r="Z147" s="36">
        <f t="shared" si="62"/>
        <v>121</v>
      </c>
      <c r="AA147" s="36">
        <f t="shared" si="62"/>
        <v>54</v>
      </c>
      <c r="AB147" s="36">
        <f t="shared" si="62"/>
        <v>175</v>
      </c>
      <c r="AC147" s="36">
        <f t="shared" si="62"/>
        <v>217</v>
      </c>
      <c r="AD147" s="36">
        <f t="shared" si="62"/>
        <v>21</v>
      </c>
      <c r="AE147" s="36">
        <f t="shared" si="62"/>
        <v>238</v>
      </c>
      <c r="AF147" s="36">
        <f t="shared" si="62"/>
        <v>155</v>
      </c>
      <c r="AG147" s="36">
        <f t="shared" si="62"/>
        <v>12</v>
      </c>
      <c r="AH147" s="36">
        <f t="shared" si="62"/>
        <v>167</v>
      </c>
      <c r="AI147" s="36">
        <f t="shared" si="62"/>
        <v>3317</v>
      </c>
      <c r="AJ147" s="36">
        <f t="shared" si="62"/>
        <v>803</v>
      </c>
    </row>
    <row r="148" spans="1:36">
      <c r="A148" s="35" t="s">
        <v>303</v>
      </c>
      <c r="B148" s="36">
        <f t="shared" ref="B148:AJ148" si="63">SUM(B121:B124)</f>
        <v>101</v>
      </c>
      <c r="C148" s="36">
        <f t="shared" si="63"/>
        <v>328</v>
      </c>
      <c r="D148" s="36">
        <f t="shared" si="63"/>
        <v>429</v>
      </c>
      <c r="E148" s="36">
        <f t="shared" si="63"/>
        <v>52</v>
      </c>
      <c r="F148" s="36">
        <f t="shared" si="63"/>
        <v>109</v>
      </c>
      <c r="G148" s="36">
        <f t="shared" si="63"/>
        <v>161</v>
      </c>
      <c r="H148" s="36">
        <f t="shared" si="63"/>
        <v>137</v>
      </c>
      <c r="I148" s="36">
        <f t="shared" si="63"/>
        <v>289</v>
      </c>
      <c r="J148" s="36">
        <f t="shared" si="63"/>
        <v>426</v>
      </c>
      <c r="K148" s="36">
        <f t="shared" si="63"/>
        <v>160</v>
      </c>
      <c r="L148" s="36">
        <f t="shared" si="63"/>
        <v>232</v>
      </c>
      <c r="M148" s="36">
        <f t="shared" si="63"/>
        <v>392</v>
      </c>
      <c r="N148" s="36">
        <f t="shared" si="63"/>
        <v>0</v>
      </c>
      <c r="O148" s="36">
        <f t="shared" si="63"/>
        <v>229</v>
      </c>
      <c r="P148" s="36">
        <f t="shared" si="63"/>
        <v>229</v>
      </c>
      <c r="Q148" s="36">
        <f t="shared" si="63"/>
        <v>114</v>
      </c>
      <c r="R148" s="36">
        <f t="shared" si="63"/>
        <v>229</v>
      </c>
      <c r="S148" s="36">
        <f t="shared" si="63"/>
        <v>343</v>
      </c>
      <c r="T148" s="36">
        <f t="shared" si="63"/>
        <v>119</v>
      </c>
      <c r="U148" s="36">
        <f t="shared" si="63"/>
        <v>512</v>
      </c>
      <c r="V148" s="36">
        <f t="shared" si="63"/>
        <v>631</v>
      </c>
      <c r="W148" s="36">
        <f t="shared" si="63"/>
        <v>124</v>
      </c>
      <c r="X148" s="36">
        <f t="shared" si="63"/>
        <v>405</v>
      </c>
      <c r="Y148" s="36">
        <f t="shared" si="63"/>
        <v>529</v>
      </c>
      <c r="Z148" s="36">
        <f t="shared" si="63"/>
        <v>35</v>
      </c>
      <c r="AA148" s="36">
        <f t="shared" si="63"/>
        <v>301</v>
      </c>
      <c r="AB148" s="36">
        <f t="shared" si="63"/>
        <v>336</v>
      </c>
      <c r="AC148" s="36">
        <f t="shared" si="63"/>
        <v>29</v>
      </c>
      <c r="AD148" s="36">
        <f t="shared" si="63"/>
        <v>0</v>
      </c>
      <c r="AE148" s="36">
        <f t="shared" si="63"/>
        <v>29</v>
      </c>
      <c r="AF148" s="36">
        <f t="shared" si="63"/>
        <v>0</v>
      </c>
      <c r="AG148" s="36">
        <f t="shared" si="63"/>
        <v>245</v>
      </c>
      <c r="AH148" s="36">
        <f t="shared" si="63"/>
        <v>245</v>
      </c>
      <c r="AI148" s="36">
        <f t="shared" si="63"/>
        <v>871</v>
      </c>
      <c r="AJ148" s="36">
        <f t="shared" si="63"/>
        <v>2879</v>
      </c>
    </row>
    <row r="149" spans="1:36">
      <c r="A149" s="35" t="s">
        <v>304</v>
      </c>
      <c r="B149" s="36">
        <f t="shared" ref="B149:AJ149" si="64">SUM(B125:B128)</f>
        <v>71</v>
      </c>
      <c r="C149" s="36">
        <f t="shared" si="64"/>
        <v>826</v>
      </c>
      <c r="D149" s="36">
        <f t="shared" si="64"/>
        <v>897</v>
      </c>
      <c r="E149" s="36">
        <f t="shared" si="64"/>
        <v>0</v>
      </c>
      <c r="F149" s="36">
        <f t="shared" si="64"/>
        <v>155</v>
      </c>
      <c r="G149" s="36">
        <f t="shared" si="64"/>
        <v>155</v>
      </c>
      <c r="H149" s="36">
        <f t="shared" si="64"/>
        <v>0</v>
      </c>
      <c r="I149" s="36">
        <f t="shared" si="64"/>
        <v>671</v>
      </c>
      <c r="J149" s="36">
        <f t="shared" si="64"/>
        <v>671</v>
      </c>
      <c r="K149" s="36">
        <f t="shared" si="64"/>
        <v>0</v>
      </c>
      <c r="L149" s="36">
        <f t="shared" si="64"/>
        <v>496</v>
      </c>
      <c r="M149" s="36">
        <f t="shared" si="64"/>
        <v>496</v>
      </c>
      <c r="N149" s="36">
        <f t="shared" si="64"/>
        <v>61</v>
      </c>
      <c r="O149" s="36">
        <f t="shared" si="64"/>
        <v>474</v>
      </c>
      <c r="P149" s="36">
        <f t="shared" si="64"/>
        <v>535</v>
      </c>
      <c r="Q149" s="36">
        <f t="shared" si="64"/>
        <v>93</v>
      </c>
      <c r="R149" s="36">
        <f t="shared" si="64"/>
        <v>400</v>
      </c>
      <c r="S149" s="36">
        <f t="shared" si="64"/>
        <v>493</v>
      </c>
      <c r="T149" s="36">
        <f t="shared" si="64"/>
        <v>187</v>
      </c>
      <c r="U149" s="36">
        <f t="shared" si="64"/>
        <v>898</v>
      </c>
      <c r="V149" s="36">
        <f t="shared" si="64"/>
        <v>1085</v>
      </c>
      <c r="W149" s="36">
        <f t="shared" si="64"/>
        <v>146</v>
      </c>
      <c r="X149" s="36">
        <f t="shared" si="64"/>
        <v>547</v>
      </c>
      <c r="Y149" s="36">
        <f t="shared" si="64"/>
        <v>693</v>
      </c>
      <c r="Z149" s="36">
        <f t="shared" si="64"/>
        <v>163</v>
      </c>
      <c r="AA149" s="36">
        <f t="shared" si="64"/>
        <v>304</v>
      </c>
      <c r="AB149" s="36">
        <f t="shared" si="64"/>
        <v>467</v>
      </c>
      <c r="AC149" s="36">
        <f t="shared" si="64"/>
        <v>32</v>
      </c>
      <c r="AD149" s="36">
        <f t="shared" si="64"/>
        <v>272</v>
      </c>
      <c r="AE149" s="36">
        <f t="shared" si="64"/>
        <v>304</v>
      </c>
      <c r="AF149" s="36">
        <f t="shared" si="64"/>
        <v>114</v>
      </c>
      <c r="AG149" s="36">
        <f t="shared" si="64"/>
        <v>179</v>
      </c>
      <c r="AH149" s="36">
        <f t="shared" si="64"/>
        <v>293</v>
      </c>
      <c r="AI149" s="36">
        <f t="shared" si="64"/>
        <v>867</v>
      </c>
      <c r="AJ149" s="36">
        <f t="shared" si="64"/>
        <v>5222</v>
      </c>
    </row>
    <row r="150" spans="1:36">
      <c r="A150" s="35" t="s">
        <v>305</v>
      </c>
      <c r="B150" s="36">
        <f t="shared" ref="B150:AJ150" si="65">SUM(B129:B132)</f>
        <v>35</v>
      </c>
      <c r="C150" s="36">
        <f t="shared" si="65"/>
        <v>242</v>
      </c>
      <c r="D150" s="36">
        <f t="shared" si="65"/>
        <v>277</v>
      </c>
      <c r="E150" s="36">
        <f t="shared" si="65"/>
        <v>57</v>
      </c>
      <c r="F150" s="36">
        <f t="shared" si="65"/>
        <v>183</v>
      </c>
      <c r="G150" s="36">
        <f t="shared" si="65"/>
        <v>240</v>
      </c>
      <c r="H150" s="36">
        <f t="shared" si="65"/>
        <v>183</v>
      </c>
      <c r="I150" s="36">
        <f t="shared" si="65"/>
        <v>532</v>
      </c>
      <c r="J150" s="36">
        <f t="shared" si="65"/>
        <v>715</v>
      </c>
      <c r="K150" s="36">
        <f t="shared" si="65"/>
        <v>115</v>
      </c>
      <c r="L150" s="36">
        <f t="shared" si="65"/>
        <v>136</v>
      </c>
      <c r="M150" s="36">
        <f t="shared" si="65"/>
        <v>251</v>
      </c>
      <c r="N150" s="36">
        <f t="shared" si="65"/>
        <v>115</v>
      </c>
      <c r="O150" s="36">
        <f t="shared" si="65"/>
        <v>505</v>
      </c>
      <c r="P150" s="36">
        <f t="shared" si="65"/>
        <v>620</v>
      </c>
      <c r="Q150" s="36">
        <f t="shared" si="65"/>
        <v>123</v>
      </c>
      <c r="R150" s="36">
        <f t="shared" si="65"/>
        <v>317</v>
      </c>
      <c r="S150" s="36">
        <f t="shared" si="65"/>
        <v>440</v>
      </c>
      <c r="T150" s="36">
        <f t="shared" si="65"/>
        <v>245</v>
      </c>
      <c r="U150" s="36">
        <f t="shared" si="65"/>
        <v>586</v>
      </c>
      <c r="V150" s="36">
        <f t="shared" si="65"/>
        <v>831</v>
      </c>
      <c r="W150" s="36">
        <f t="shared" si="65"/>
        <v>113</v>
      </c>
      <c r="X150" s="36">
        <f t="shared" si="65"/>
        <v>470</v>
      </c>
      <c r="Y150" s="36">
        <f t="shared" si="65"/>
        <v>583</v>
      </c>
      <c r="Z150" s="36">
        <f t="shared" si="65"/>
        <v>0</v>
      </c>
      <c r="AA150" s="36">
        <f t="shared" si="65"/>
        <v>305</v>
      </c>
      <c r="AB150" s="36">
        <f t="shared" si="65"/>
        <v>305</v>
      </c>
      <c r="AC150" s="36">
        <f t="shared" si="65"/>
        <v>32</v>
      </c>
      <c r="AD150" s="36">
        <f t="shared" si="65"/>
        <v>0</v>
      </c>
      <c r="AE150" s="36">
        <f t="shared" si="65"/>
        <v>32</v>
      </c>
      <c r="AF150" s="36">
        <f t="shared" si="65"/>
        <v>68</v>
      </c>
      <c r="AG150" s="36">
        <f t="shared" si="65"/>
        <v>157</v>
      </c>
      <c r="AH150" s="36">
        <f t="shared" si="65"/>
        <v>225</v>
      </c>
      <c r="AI150" s="36">
        <f t="shared" si="65"/>
        <v>1086</v>
      </c>
      <c r="AJ150" s="36">
        <f t="shared" si="65"/>
        <v>3433</v>
      </c>
    </row>
    <row r="151" spans="1:36">
      <c r="A151" s="35" t="s">
        <v>306</v>
      </c>
      <c r="B151" s="36">
        <f t="shared" ref="B151:AJ151" si="66">SUM(B133:B136)</f>
        <v>83</v>
      </c>
      <c r="C151" s="36">
        <f t="shared" si="66"/>
        <v>299</v>
      </c>
      <c r="D151" s="36">
        <f t="shared" si="66"/>
        <v>382</v>
      </c>
      <c r="E151" s="36">
        <f t="shared" si="66"/>
        <v>45</v>
      </c>
      <c r="F151" s="36">
        <f t="shared" si="66"/>
        <v>134</v>
      </c>
      <c r="G151" s="36">
        <f t="shared" si="66"/>
        <v>179</v>
      </c>
      <c r="H151" s="36">
        <f t="shared" si="66"/>
        <v>0</v>
      </c>
      <c r="I151" s="36">
        <f t="shared" si="66"/>
        <v>155</v>
      </c>
      <c r="J151" s="36">
        <f t="shared" si="66"/>
        <v>155</v>
      </c>
      <c r="K151" s="36">
        <f t="shared" si="66"/>
        <v>101</v>
      </c>
      <c r="L151" s="36">
        <f t="shared" si="66"/>
        <v>318</v>
      </c>
      <c r="M151" s="36">
        <f t="shared" si="66"/>
        <v>419</v>
      </c>
      <c r="N151" s="36">
        <f t="shared" si="66"/>
        <v>89</v>
      </c>
      <c r="O151" s="36">
        <f t="shared" si="66"/>
        <v>334</v>
      </c>
      <c r="P151" s="36">
        <f t="shared" si="66"/>
        <v>423</v>
      </c>
      <c r="Q151" s="36">
        <f t="shared" si="66"/>
        <v>49</v>
      </c>
      <c r="R151" s="36">
        <f t="shared" si="66"/>
        <v>173</v>
      </c>
      <c r="S151" s="36">
        <f t="shared" si="66"/>
        <v>222</v>
      </c>
      <c r="T151" s="36">
        <f t="shared" si="66"/>
        <v>193</v>
      </c>
      <c r="U151" s="36">
        <f t="shared" si="66"/>
        <v>461</v>
      </c>
      <c r="V151" s="36">
        <f t="shared" si="66"/>
        <v>654</v>
      </c>
      <c r="W151" s="36">
        <f t="shared" si="66"/>
        <v>177</v>
      </c>
      <c r="X151" s="36">
        <f t="shared" si="66"/>
        <v>384</v>
      </c>
      <c r="Y151" s="36">
        <f t="shared" si="66"/>
        <v>561</v>
      </c>
      <c r="Z151" s="36">
        <f t="shared" si="66"/>
        <v>74</v>
      </c>
      <c r="AA151" s="36">
        <f t="shared" si="66"/>
        <v>143</v>
      </c>
      <c r="AB151" s="36">
        <f t="shared" si="66"/>
        <v>217</v>
      </c>
      <c r="AC151" s="36">
        <f t="shared" si="66"/>
        <v>0</v>
      </c>
      <c r="AD151" s="36">
        <f t="shared" si="66"/>
        <v>160</v>
      </c>
      <c r="AE151" s="36">
        <f t="shared" si="66"/>
        <v>160</v>
      </c>
      <c r="AF151" s="36">
        <f t="shared" si="66"/>
        <v>61</v>
      </c>
      <c r="AG151" s="36">
        <f t="shared" si="66"/>
        <v>147</v>
      </c>
      <c r="AH151" s="36">
        <f t="shared" si="66"/>
        <v>208</v>
      </c>
      <c r="AI151" s="36">
        <f t="shared" si="66"/>
        <v>872</v>
      </c>
      <c r="AJ151" s="36">
        <f t="shared" si="66"/>
        <v>2708</v>
      </c>
    </row>
    <row r="152" spans="1:36" ht="24.75" customHeight="1">
      <c r="A152" s="35" t="s">
        <v>336</v>
      </c>
      <c r="B152" s="36">
        <f>SUM(B145:B147)</f>
        <v>1580</v>
      </c>
      <c r="C152" s="36">
        <f t="shared" ref="C152:AJ152" si="67">SUM(C145:C147)</f>
        <v>131</v>
      </c>
      <c r="D152" s="36">
        <f t="shared" si="67"/>
        <v>1711</v>
      </c>
      <c r="E152" s="36">
        <f t="shared" si="67"/>
        <v>385</v>
      </c>
      <c r="F152" s="36">
        <f t="shared" si="67"/>
        <v>55</v>
      </c>
      <c r="G152" s="36">
        <f t="shared" si="67"/>
        <v>440</v>
      </c>
      <c r="H152" s="36">
        <f t="shared" si="67"/>
        <v>1298</v>
      </c>
      <c r="I152" s="36">
        <f t="shared" si="67"/>
        <v>447</v>
      </c>
      <c r="J152" s="36">
        <f t="shared" si="67"/>
        <v>1745</v>
      </c>
      <c r="K152" s="36">
        <f t="shared" si="67"/>
        <v>1370</v>
      </c>
      <c r="L152" s="36">
        <f t="shared" si="67"/>
        <v>147</v>
      </c>
      <c r="M152" s="36">
        <f t="shared" si="67"/>
        <v>1517</v>
      </c>
      <c r="N152" s="36">
        <f t="shared" si="67"/>
        <v>1331</v>
      </c>
      <c r="O152" s="36">
        <f t="shared" si="67"/>
        <v>102</v>
      </c>
      <c r="P152" s="36">
        <f t="shared" si="67"/>
        <v>1433</v>
      </c>
      <c r="Q152" s="36">
        <f t="shared" si="67"/>
        <v>1099</v>
      </c>
      <c r="R152" s="36">
        <f t="shared" si="67"/>
        <v>264</v>
      </c>
      <c r="S152" s="36">
        <f t="shared" si="67"/>
        <v>1363</v>
      </c>
      <c r="T152" s="36">
        <f t="shared" si="67"/>
        <v>1878</v>
      </c>
      <c r="U152" s="36">
        <f t="shared" si="67"/>
        <v>361</v>
      </c>
      <c r="V152" s="36">
        <f t="shared" si="67"/>
        <v>2239</v>
      </c>
      <c r="W152" s="36">
        <f t="shared" si="67"/>
        <v>1615</v>
      </c>
      <c r="X152" s="36">
        <f t="shared" si="67"/>
        <v>348</v>
      </c>
      <c r="Y152" s="36">
        <f t="shared" si="67"/>
        <v>1963</v>
      </c>
      <c r="Z152" s="36">
        <f t="shared" si="67"/>
        <v>900</v>
      </c>
      <c r="AA152" s="36">
        <f t="shared" si="67"/>
        <v>158</v>
      </c>
      <c r="AB152" s="36">
        <f t="shared" si="67"/>
        <v>1058</v>
      </c>
      <c r="AC152" s="36">
        <f t="shared" si="67"/>
        <v>473</v>
      </c>
      <c r="AD152" s="36">
        <f t="shared" si="67"/>
        <v>41</v>
      </c>
      <c r="AE152" s="36">
        <f t="shared" si="67"/>
        <v>514</v>
      </c>
      <c r="AF152" s="36">
        <f t="shared" si="67"/>
        <v>567</v>
      </c>
      <c r="AG152" s="36">
        <f t="shared" si="67"/>
        <v>107</v>
      </c>
      <c r="AH152" s="36">
        <f t="shared" si="67"/>
        <v>674</v>
      </c>
      <c r="AI152" s="36">
        <f t="shared" si="67"/>
        <v>12496</v>
      </c>
      <c r="AJ152" s="36">
        <f t="shared" si="67"/>
        <v>2161</v>
      </c>
    </row>
    <row r="153" spans="1:36" ht="25.5" customHeight="1">
      <c r="A153" s="35" t="s">
        <v>337</v>
      </c>
      <c r="B153" s="36">
        <f>SUM(B148:B151)</f>
        <v>290</v>
      </c>
      <c r="C153" s="36">
        <f t="shared" ref="C153:AJ153" si="68">SUM(C148:C151)</f>
        <v>1695</v>
      </c>
      <c r="D153" s="36">
        <f t="shared" si="68"/>
        <v>1985</v>
      </c>
      <c r="E153" s="36">
        <f t="shared" si="68"/>
        <v>154</v>
      </c>
      <c r="F153" s="36">
        <f t="shared" si="68"/>
        <v>581</v>
      </c>
      <c r="G153" s="36">
        <f t="shared" si="68"/>
        <v>735</v>
      </c>
      <c r="H153" s="36">
        <f t="shared" si="68"/>
        <v>320</v>
      </c>
      <c r="I153" s="36">
        <f t="shared" si="68"/>
        <v>1647</v>
      </c>
      <c r="J153" s="36">
        <f t="shared" si="68"/>
        <v>1967</v>
      </c>
      <c r="K153" s="36">
        <f t="shared" si="68"/>
        <v>376</v>
      </c>
      <c r="L153" s="36">
        <f t="shared" si="68"/>
        <v>1182</v>
      </c>
      <c r="M153" s="36">
        <f t="shared" si="68"/>
        <v>1558</v>
      </c>
      <c r="N153" s="36">
        <f t="shared" si="68"/>
        <v>265</v>
      </c>
      <c r="O153" s="36">
        <f t="shared" si="68"/>
        <v>1542</v>
      </c>
      <c r="P153" s="36">
        <f t="shared" si="68"/>
        <v>1807</v>
      </c>
      <c r="Q153" s="36">
        <f t="shared" si="68"/>
        <v>379</v>
      </c>
      <c r="R153" s="36">
        <f t="shared" si="68"/>
        <v>1119</v>
      </c>
      <c r="S153" s="36">
        <f t="shared" si="68"/>
        <v>1498</v>
      </c>
      <c r="T153" s="36">
        <f t="shared" si="68"/>
        <v>744</v>
      </c>
      <c r="U153" s="36">
        <f t="shared" si="68"/>
        <v>2457</v>
      </c>
      <c r="V153" s="36">
        <f t="shared" si="68"/>
        <v>3201</v>
      </c>
      <c r="W153" s="36">
        <f t="shared" si="68"/>
        <v>560</v>
      </c>
      <c r="X153" s="36">
        <f t="shared" si="68"/>
        <v>1806</v>
      </c>
      <c r="Y153" s="36">
        <f t="shared" si="68"/>
        <v>2366</v>
      </c>
      <c r="Z153" s="36">
        <f t="shared" si="68"/>
        <v>272</v>
      </c>
      <c r="AA153" s="36">
        <f t="shared" si="68"/>
        <v>1053</v>
      </c>
      <c r="AB153" s="36">
        <f t="shared" si="68"/>
        <v>1325</v>
      </c>
      <c r="AC153" s="36">
        <f t="shared" si="68"/>
        <v>93</v>
      </c>
      <c r="AD153" s="36">
        <f t="shared" si="68"/>
        <v>432</v>
      </c>
      <c r="AE153" s="36">
        <f t="shared" si="68"/>
        <v>525</v>
      </c>
      <c r="AF153" s="36">
        <f t="shared" si="68"/>
        <v>243</v>
      </c>
      <c r="AG153" s="36">
        <f t="shared" si="68"/>
        <v>728</v>
      </c>
      <c r="AH153" s="36">
        <f t="shared" si="68"/>
        <v>971</v>
      </c>
      <c r="AI153" s="36">
        <f t="shared" si="68"/>
        <v>3696</v>
      </c>
      <c r="AJ153" s="36">
        <f t="shared" si="68"/>
        <v>14242</v>
      </c>
    </row>
    <row r="154" spans="1:36">
      <c r="A154" s="35" t="s">
        <v>295</v>
      </c>
      <c r="B154" s="36">
        <f>B152+B153</f>
        <v>1870</v>
      </c>
      <c r="C154" s="36">
        <f t="shared" ref="C154:AJ154" si="69">C152+C153</f>
        <v>1826</v>
      </c>
      <c r="D154" s="36">
        <f t="shared" si="69"/>
        <v>3696</v>
      </c>
      <c r="E154" s="36">
        <f t="shared" si="69"/>
        <v>539</v>
      </c>
      <c r="F154" s="36">
        <f t="shared" si="69"/>
        <v>636</v>
      </c>
      <c r="G154" s="36">
        <f t="shared" si="69"/>
        <v>1175</v>
      </c>
      <c r="H154" s="36">
        <f t="shared" si="69"/>
        <v>1618</v>
      </c>
      <c r="I154" s="36">
        <f t="shared" si="69"/>
        <v>2094</v>
      </c>
      <c r="J154" s="36">
        <f t="shared" si="69"/>
        <v>3712</v>
      </c>
      <c r="K154" s="36">
        <f t="shared" si="69"/>
        <v>1746</v>
      </c>
      <c r="L154" s="36">
        <f t="shared" si="69"/>
        <v>1329</v>
      </c>
      <c r="M154" s="36">
        <f t="shared" si="69"/>
        <v>3075</v>
      </c>
      <c r="N154" s="36">
        <f t="shared" si="69"/>
        <v>1596</v>
      </c>
      <c r="O154" s="36">
        <f t="shared" si="69"/>
        <v>1644</v>
      </c>
      <c r="P154" s="36">
        <f t="shared" si="69"/>
        <v>3240</v>
      </c>
      <c r="Q154" s="36">
        <f t="shared" si="69"/>
        <v>1478</v>
      </c>
      <c r="R154" s="36">
        <f t="shared" si="69"/>
        <v>1383</v>
      </c>
      <c r="S154" s="36">
        <f t="shared" si="69"/>
        <v>2861</v>
      </c>
      <c r="T154" s="36">
        <f t="shared" si="69"/>
        <v>2622</v>
      </c>
      <c r="U154" s="36">
        <f t="shared" si="69"/>
        <v>2818</v>
      </c>
      <c r="V154" s="36">
        <f t="shared" si="69"/>
        <v>5440</v>
      </c>
      <c r="W154" s="36">
        <f t="shared" si="69"/>
        <v>2175</v>
      </c>
      <c r="X154" s="36">
        <f t="shared" si="69"/>
        <v>2154</v>
      </c>
      <c r="Y154" s="36">
        <f t="shared" si="69"/>
        <v>4329</v>
      </c>
      <c r="Z154" s="36">
        <f t="shared" si="69"/>
        <v>1172</v>
      </c>
      <c r="AA154" s="36">
        <f t="shared" si="69"/>
        <v>1211</v>
      </c>
      <c r="AB154" s="36">
        <f t="shared" si="69"/>
        <v>2383</v>
      </c>
      <c r="AC154" s="36">
        <f t="shared" si="69"/>
        <v>566</v>
      </c>
      <c r="AD154" s="36">
        <f t="shared" si="69"/>
        <v>473</v>
      </c>
      <c r="AE154" s="36">
        <f t="shared" si="69"/>
        <v>1039</v>
      </c>
      <c r="AF154" s="36">
        <f t="shared" si="69"/>
        <v>810</v>
      </c>
      <c r="AG154" s="36">
        <f t="shared" si="69"/>
        <v>835</v>
      </c>
      <c r="AH154" s="36">
        <f t="shared" si="69"/>
        <v>1645</v>
      </c>
      <c r="AI154" s="36">
        <f t="shared" si="69"/>
        <v>16192</v>
      </c>
      <c r="AJ154" s="36">
        <f t="shared" si="69"/>
        <v>16403</v>
      </c>
    </row>
    <row r="157" spans="1:36" ht="45.75" customHeight="1">
      <c r="A157" s="80" t="s">
        <v>346</v>
      </c>
      <c r="B157" s="80"/>
      <c r="C157" s="80"/>
    </row>
    <row r="158" spans="1:36" ht="29.25" customHeight="1">
      <c r="A158" s="33"/>
      <c r="B158" s="35" t="s">
        <v>351</v>
      </c>
      <c r="C158" s="35" t="s">
        <v>352</v>
      </c>
    </row>
    <row r="159" spans="1:36">
      <c r="A159" s="48" t="s">
        <v>0</v>
      </c>
      <c r="B159" s="5">
        <v>1711</v>
      </c>
      <c r="C159" s="5">
        <v>1985</v>
      </c>
    </row>
    <row r="160" spans="1:36">
      <c r="A160" s="35" t="s">
        <v>309</v>
      </c>
      <c r="B160" s="5">
        <v>1580</v>
      </c>
      <c r="C160" s="5">
        <v>290</v>
      </c>
    </row>
    <row r="161" spans="1:3">
      <c r="A161" s="35" t="s">
        <v>310</v>
      </c>
      <c r="B161" s="5">
        <v>131</v>
      </c>
      <c r="C161" s="5">
        <v>1695</v>
      </c>
    </row>
    <row r="162" spans="1:3">
      <c r="A162" s="48" t="s">
        <v>100</v>
      </c>
      <c r="B162" s="5">
        <v>440</v>
      </c>
      <c r="C162" s="5">
        <v>735</v>
      </c>
    </row>
    <row r="163" spans="1:3">
      <c r="A163" s="35" t="s">
        <v>309</v>
      </c>
      <c r="B163" s="5">
        <v>385</v>
      </c>
      <c r="C163" s="5">
        <v>154</v>
      </c>
    </row>
    <row r="164" spans="1:3">
      <c r="A164" s="35" t="s">
        <v>310</v>
      </c>
      <c r="B164" s="5">
        <v>55</v>
      </c>
      <c r="C164" s="5">
        <v>581</v>
      </c>
    </row>
    <row r="165" spans="1:3">
      <c r="A165" s="48" t="s">
        <v>103</v>
      </c>
      <c r="B165" s="5">
        <v>1745</v>
      </c>
      <c r="C165" s="5">
        <v>1967</v>
      </c>
    </row>
    <row r="166" spans="1:3">
      <c r="A166" s="35" t="s">
        <v>309</v>
      </c>
      <c r="B166" s="5">
        <v>1298</v>
      </c>
      <c r="C166" s="5">
        <v>320</v>
      </c>
    </row>
    <row r="167" spans="1:3">
      <c r="A167" s="35" t="s">
        <v>310</v>
      </c>
      <c r="B167" s="5">
        <v>447</v>
      </c>
      <c r="C167" s="5">
        <v>1647</v>
      </c>
    </row>
    <row r="168" spans="1:3">
      <c r="A168" s="48" t="s">
        <v>106</v>
      </c>
      <c r="B168" s="5">
        <v>1517</v>
      </c>
      <c r="C168" s="5">
        <v>1558</v>
      </c>
    </row>
    <row r="169" spans="1:3">
      <c r="A169" s="35" t="s">
        <v>309</v>
      </c>
      <c r="B169" s="5">
        <v>1370</v>
      </c>
      <c r="C169" s="5">
        <v>376</v>
      </c>
    </row>
    <row r="170" spans="1:3">
      <c r="A170" s="35" t="s">
        <v>310</v>
      </c>
      <c r="B170" s="5">
        <v>147</v>
      </c>
      <c r="C170" s="5">
        <v>1182</v>
      </c>
    </row>
    <row r="171" spans="1:3">
      <c r="A171" s="48" t="s">
        <v>109</v>
      </c>
      <c r="B171" s="5">
        <v>1433</v>
      </c>
      <c r="C171" s="5">
        <v>1696</v>
      </c>
    </row>
    <row r="172" spans="1:3">
      <c r="A172" s="35" t="s">
        <v>309</v>
      </c>
      <c r="B172" s="5">
        <v>1331</v>
      </c>
      <c r="C172" s="5">
        <v>265</v>
      </c>
    </row>
    <row r="173" spans="1:3">
      <c r="A173" s="35" t="s">
        <v>310</v>
      </c>
      <c r="B173" s="5">
        <v>102</v>
      </c>
      <c r="C173" s="5">
        <v>1431</v>
      </c>
    </row>
    <row r="174" spans="1:3">
      <c r="A174" s="48" t="s">
        <v>3</v>
      </c>
      <c r="B174" s="5">
        <v>1363</v>
      </c>
      <c r="C174" s="5">
        <v>1498</v>
      </c>
    </row>
    <row r="175" spans="1:3">
      <c r="A175" s="35" t="s">
        <v>309</v>
      </c>
      <c r="B175" s="5">
        <v>1099</v>
      </c>
      <c r="C175" s="5">
        <v>379</v>
      </c>
    </row>
    <row r="176" spans="1:3">
      <c r="A176" s="35" t="s">
        <v>310</v>
      </c>
      <c r="B176" s="5">
        <v>264</v>
      </c>
      <c r="C176" s="5">
        <v>1119</v>
      </c>
    </row>
    <row r="177" spans="1:3">
      <c r="A177" s="48" t="s">
        <v>6</v>
      </c>
      <c r="B177" s="5">
        <v>2239</v>
      </c>
      <c r="C177" s="5">
        <v>3167</v>
      </c>
    </row>
    <row r="178" spans="1:3">
      <c r="A178" s="35" t="s">
        <v>309</v>
      </c>
      <c r="B178" s="5">
        <v>1878</v>
      </c>
      <c r="C178" s="5">
        <v>710</v>
      </c>
    </row>
    <row r="179" spans="1:3">
      <c r="A179" s="35" t="s">
        <v>310</v>
      </c>
      <c r="B179" s="5">
        <v>361</v>
      </c>
      <c r="C179" s="5">
        <v>2457</v>
      </c>
    </row>
    <row r="180" spans="1:3">
      <c r="A180" s="48" t="s">
        <v>9</v>
      </c>
      <c r="B180" s="5">
        <v>1963</v>
      </c>
      <c r="C180" s="5">
        <v>2366</v>
      </c>
    </row>
    <row r="181" spans="1:3">
      <c r="A181" s="35" t="s">
        <v>309</v>
      </c>
      <c r="B181" s="5">
        <v>1615</v>
      </c>
      <c r="C181" s="5">
        <v>560</v>
      </c>
    </row>
    <row r="182" spans="1:3">
      <c r="A182" s="35" t="s">
        <v>310</v>
      </c>
      <c r="B182" s="5">
        <v>348</v>
      </c>
      <c r="C182" s="5">
        <v>1806</v>
      </c>
    </row>
    <row r="183" spans="1:3">
      <c r="A183" s="48" t="s">
        <v>12</v>
      </c>
      <c r="B183" s="5">
        <v>1058</v>
      </c>
      <c r="C183" s="5">
        <v>1325</v>
      </c>
    </row>
    <row r="184" spans="1:3">
      <c r="A184" s="35" t="s">
        <v>309</v>
      </c>
      <c r="B184" s="5">
        <v>900</v>
      </c>
      <c r="C184" s="5">
        <v>272</v>
      </c>
    </row>
    <row r="185" spans="1:3">
      <c r="A185" s="35" t="s">
        <v>310</v>
      </c>
      <c r="B185" s="5">
        <v>158</v>
      </c>
      <c r="C185" s="5">
        <v>1053</v>
      </c>
    </row>
    <row r="186" spans="1:3">
      <c r="A186" s="48" t="s">
        <v>111</v>
      </c>
      <c r="B186" s="5">
        <v>514</v>
      </c>
      <c r="C186" s="5">
        <v>525</v>
      </c>
    </row>
    <row r="187" spans="1:3">
      <c r="A187" s="35" t="s">
        <v>309</v>
      </c>
      <c r="B187" s="5">
        <v>473</v>
      </c>
      <c r="C187" s="5">
        <v>93</v>
      </c>
    </row>
    <row r="188" spans="1:3">
      <c r="A188" s="35" t="s">
        <v>310</v>
      </c>
      <c r="B188" s="5">
        <v>41</v>
      </c>
      <c r="C188" s="5">
        <v>432</v>
      </c>
    </row>
    <row r="189" spans="1:3">
      <c r="A189" s="48" t="s">
        <v>15</v>
      </c>
      <c r="B189" s="5">
        <v>674</v>
      </c>
      <c r="C189" s="5">
        <v>971</v>
      </c>
    </row>
    <row r="190" spans="1:3">
      <c r="A190" s="35" t="s">
        <v>309</v>
      </c>
      <c r="B190" s="5">
        <v>567</v>
      </c>
      <c r="C190" s="5">
        <v>243</v>
      </c>
    </row>
    <row r="191" spans="1:3">
      <c r="A191" s="35" t="s">
        <v>310</v>
      </c>
      <c r="B191" s="5">
        <v>107</v>
      </c>
      <c r="C191" s="5">
        <v>728</v>
      </c>
    </row>
    <row r="192" spans="1:3">
      <c r="A192" s="48" t="s">
        <v>295</v>
      </c>
      <c r="B192" s="5">
        <v>14657</v>
      </c>
      <c r="C192" s="5">
        <v>17793</v>
      </c>
    </row>
  </sheetData>
  <mergeCells count="41">
    <mergeCell ref="A142:AJ142"/>
    <mergeCell ref="A157:C157"/>
    <mergeCell ref="A1:C1"/>
    <mergeCell ref="A4:AH4"/>
    <mergeCell ref="A5:A6"/>
    <mergeCell ref="A106:A107"/>
    <mergeCell ref="A143:A144"/>
    <mergeCell ref="B5:D5"/>
    <mergeCell ref="E5:F5"/>
    <mergeCell ref="G5:I5"/>
    <mergeCell ref="J5:K5"/>
    <mergeCell ref="L5:M5"/>
    <mergeCell ref="N5:P5"/>
    <mergeCell ref="Q5:U5"/>
    <mergeCell ref="V5:Z5"/>
    <mergeCell ref="AA5:AB5"/>
    <mergeCell ref="AC5:AD5"/>
    <mergeCell ref="AE5:AH5"/>
    <mergeCell ref="B106:D106"/>
    <mergeCell ref="E106:G106"/>
    <mergeCell ref="H106:J106"/>
    <mergeCell ref="K106:M106"/>
    <mergeCell ref="N106:P106"/>
    <mergeCell ref="Q106:S106"/>
    <mergeCell ref="T106:V106"/>
    <mergeCell ref="W106:Y106"/>
    <mergeCell ref="Z106:AB106"/>
    <mergeCell ref="AC106:AE106"/>
    <mergeCell ref="AF106:AJ106"/>
    <mergeCell ref="A105:AJ105"/>
    <mergeCell ref="B143:D143"/>
    <mergeCell ref="E143:G143"/>
    <mergeCell ref="H143:J143"/>
    <mergeCell ref="K143:M143"/>
    <mergeCell ref="N143:P143"/>
    <mergeCell ref="AF143:AJ143"/>
    <mergeCell ref="Q143:S143"/>
    <mergeCell ref="T143:V143"/>
    <mergeCell ref="W143:Y143"/>
    <mergeCell ref="Z143:AB143"/>
    <mergeCell ref="AC143:AE143"/>
  </mergeCells>
  <hyperlinks>
    <hyperlink ref="A1" location="'SPIS TREŚCI'!A1" display="POWRÓT DO SPISU TREŚCI"/>
    <hyperlink ref="A1:C1" location="'SPIS TREŚCI'!A1" display="POWRÓT DO SPISU TREŚCI"/>
  </hyperlink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2"/>
  <sheetViews>
    <sheetView zoomScale="85" zoomScaleNormal="85" workbookViewId="0">
      <selection activeCell="A2" sqref="A2"/>
    </sheetView>
  </sheetViews>
  <sheetFormatPr defaultRowHeight="14.25"/>
  <cols>
    <col min="1" max="1" width="21.125" customWidth="1"/>
    <col min="2" max="2" width="12.625" customWidth="1"/>
    <col min="3" max="3" width="12.875" customWidth="1"/>
    <col min="4" max="4" width="8.25" customWidth="1"/>
    <col min="5" max="20" width="7.125" customWidth="1"/>
    <col min="21" max="21" width="9" customWidth="1"/>
    <col min="22" max="29" width="7.125" customWidth="1"/>
    <col min="30" max="30" width="9.75" customWidth="1"/>
    <col min="31" max="31" width="7.125" customWidth="1"/>
    <col min="32" max="33" width="9.125" customWidth="1"/>
    <col min="34" max="37" width="7.125" customWidth="1"/>
    <col min="38" max="38" width="21.75" bestFit="1" customWidth="1"/>
    <col min="39" max="40" width="20.125" bestFit="1" customWidth="1"/>
    <col min="41" max="41" width="23.875" bestFit="1" customWidth="1"/>
    <col min="42" max="43" width="18" bestFit="1" customWidth="1"/>
    <col min="44" max="44" width="22" bestFit="1" customWidth="1"/>
    <col min="45" max="45" width="21.375" bestFit="1" customWidth="1"/>
    <col min="46" max="46" width="25.125" bestFit="1" customWidth="1"/>
    <col min="47" max="47" width="19.875" bestFit="1" customWidth="1"/>
    <col min="48" max="48" width="23.625" bestFit="1" customWidth="1"/>
    <col min="49" max="49" width="20.75" bestFit="1" customWidth="1"/>
    <col min="50" max="50" width="24.625" bestFit="1" customWidth="1"/>
    <col min="51" max="51" width="17.25" bestFit="1" customWidth="1"/>
    <col min="52" max="52" width="21" bestFit="1" customWidth="1"/>
    <col min="53" max="54" width="19.625" bestFit="1" customWidth="1"/>
    <col min="55" max="55" width="23.375" bestFit="1" customWidth="1"/>
    <col min="56" max="56" width="18.75" bestFit="1" customWidth="1"/>
    <col min="57" max="57" width="22.625" bestFit="1" customWidth="1"/>
    <col min="58" max="58" width="28.25" bestFit="1" customWidth="1"/>
    <col min="59" max="59" width="32" bestFit="1" customWidth="1"/>
    <col min="60" max="60" width="19.375" bestFit="1" customWidth="1"/>
    <col min="61" max="61" width="23.125" bestFit="1" customWidth="1"/>
    <col min="62" max="62" width="16" bestFit="1" customWidth="1"/>
    <col min="63" max="63" width="14.875" bestFit="1" customWidth="1"/>
    <col min="64" max="64" width="14.625" bestFit="1" customWidth="1"/>
  </cols>
  <sheetData>
    <row r="1" spans="1:34">
      <c r="A1" s="74" t="s">
        <v>394</v>
      </c>
      <c r="B1" s="74"/>
      <c r="C1" s="74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</row>
    <row r="2" spans="1:34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</row>
    <row r="3" spans="1:34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</row>
    <row r="4" spans="1:34" ht="18.75">
      <c r="A4" s="85" t="s">
        <v>318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</row>
    <row r="5" spans="1:34">
      <c r="A5" s="41"/>
      <c r="B5" s="75" t="s">
        <v>0</v>
      </c>
      <c r="C5" s="76"/>
      <c r="D5" s="77"/>
      <c r="E5" s="75" t="s">
        <v>100</v>
      </c>
      <c r="F5" s="77"/>
      <c r="G5" s="75" t="s">
        <v>103</v>
      </c>
      <c r="H5" s="76"/>
      <c r="I5" s="77"/>
      <c r="J5" s="75" t="s">
        <v>106</v>
      </c>
      <c r="K5" s="77"/>
      <c r="L5" s="75" t="s">
        <v>109</v>
      </c>
      <c r="M5" s="77"/>
      <c r="N5" s="75" t="s">
        <v>3</v>
      </c>
      <c r="O5" s="76"/>
      <c r="P5" s="77"/>
      <c r="Q5" s="75" t="s">
        <v>6</v>
      </c>
      <c r="R5" s="76"/>
      <c r="S5" s="76"/>
      <c r="T5" s="76"/>
      <c r="U5" s="77"/>
      <c r="V5" s="75" t="s">
        <v>9</v>
      </c>
      <c r="W5" s="76"/>
      <c r="X5" s="76"/>
      <c r="Y5" s="76"/>
      <c r="Z5" s="77"/>
      <c r="AA5" s="75" t="s">
        <v>12</v>
      </c>
      <c r="AB5" s="77"/>
      <c r="AC5" s="75" t="s">
        <v>111</v>
      </c>
      <c r="AD5" s="77"/>
      <c r="AE5" s="75" t="s">
        <v>15</v>
      </c>
      <c r="AF5" s="76"/>
      <c r="AG5" s="76"/>
      <c r="AH5" s="77"/>
    </row>
    <row r="6" spans="1:34" ht="36">
      <c r="A6" s="41"/>
      <c r="B6" s="35" t="s">
        <v>2</v>
      </c>
      <c r="C6" s="35" t="s">
        <v>1</v>
      </c>
      <c r="D6" s="35" t="s">
        <v>146</v>
      </c>
      <c r="E6" s="35" t="s">
        <v>101</v>
      </c>
      <c r="F6" s="35" t="s">
        <v>102</v>
      </c>
      <c r="G6" s="35" t="s">
        <v>105</v>
      </c>
      <c r="H6" s="35" t="s">
        <v>104</v>
      </c>
      <c r="I6" s="35" t="s">
        <v>151</v>
      </c>
      <c r="J6" s="35" t="s">
        <v>108</v>
      </c>
      <c r="K6" s="35" t="s">
        <v>107</v>
      </c>
      <c r="L6" s="35" t="s">
        <v>108</v>
      </c>
      <c r="M6" s="35" t="s">
        <v>110</v>
      </c>
      <c r="N6" s="35" t="s">
        <v>5</v>
      </c>
      <c r="O6" s="35" t="s">
        <v>4</v>
      </c>
      <c r="P6" s="35" t="s">
        <v>150</v>
      </c>
      <c r="Q6" s="35" t="s">
        <v>7</v>
      </c>
      <c r="R6" s="35" t="s">
        <v>8</v>
      </c>
      <c r="S6" s="35" t="s">
        <v>148</v>
      </c>
      <c r="T6" s="35" t="s">
        <v>147</v>
      </c>
      <c r="U6" s="35" t="s">
        <v>149</v>
      </c>
      <c r="V6" s="35" t="s">
        <v>10</v>
      </c>
      <c r="W6" s="35" t="s">
        <v>11</v>
      </c>
      <c r="X6" s="35" t="s">
        <v>142</v>
      </c>
      <c r="Y6" s="35" t="s">
        <v>144</v>
      </c>
      <c r="Z6" s="35" t="s">
        <v>143</v>
      </c>
      <c r="AA6" s="35" t="s">
        <v>13</v>
      </c>
      <c r="AB6" s="35" t="s">
        <v>14</v>
      </c>
      <c r="AC6" s="35" t="s">
        <v>113</v>
      </c>
      <c r="AD6" s="35" t="s">
        <v>112</v>
      </c>
      <c r="AE6" s="35" t="s">
        <v>17</v>
      </c>
      <c r="AF6" s="35" t="s">
        <v>16</v>
      </c>
      <c r="AG6" s="35" t="s">
        <v>340</v>
      </c>
      <c r="AH6" s="35" t="s">
        <v>297</v>
      </c>
    </row>
    <row r="7" spans="1:34">
      <c r="A7" s="35" t="s">
        <v>198</v>
      </c>
      <c r="B7" s="36">
        <f>SUMIFS('DANE SUROWE'!$S$5:$S$222,'DANE SUROWE'!$A$5:$A$222,$B$5,'DANE SUROWE'!$C$5:$C$222,B$6,'DANE SUROWE'!$L$5:$L$222,$A7)</f>
        <v>0</v>
      </c>
      <c r="C7" s="36">
        <f>SUMIFS('DANE SUROWE'!$S$5:$S$222,'DANE SUROWE'!$A$5:$A$222,$B$5,'DANE SUROWE'!$C$5:$C$222,C$6,'DANE SUROWE'!$L$5:$L$222,$A7)</f>
        <v>0</v>
      </c>
      <c r="D7" s="36">
        <f>SUMIFS('DANE SUROWE'!$S$5:$S$222,'DANE SUROWE'!$A$5:$A$222,$B$5,'DANE SUROWE'!$C$5:$C$222,D$6,'DANE SUROWE'!$L$5:$L$222,$A7)</f>
        <v>0</v>
      </c>
      <c r="E7" s="36">
        <f>SUMIFS('DANE SUROWE'!$S$5:$S$222,'DANE SUROWE'!$A$5:$A$222,$E$5,'DANE SUROWE'!$C$5:$C$222,E$6,'DANE SUROWE'!$L$5:$L$222,$A7)</f>
        <v>0</v>
      </c>
      <c r="F7" s="36">
        <f>SUMIFS('DANE SUROWE'!$S$5:$S$222,'DANE SUROWE'!$A$5:$A$222,$E$5,'DANE SUROWE'!$C$5:$C$222,F$6,'DANE SUROWE'!$L$5:$L$222,$A7)</f>
        <v>0</v>
      </c>
      <c r="G7" s="36">
        <f>SUMIFS('DANE SUROWE'!$S$5:$S$222,'DANE SUROWE'!$A$5:$A$222,$G$5,'DANE SUROWE'!$C$5:$C$222,G$6,'DANE SUROWE'!$L$5:$L$222,$A7)</f>
        <v>0</v>
      </c>
      <c r="H7" s="36">
        <f>SUMIFS('DANE SUROWE'!$S$5:$S$222,'DANE SUROWE'!$A$5:$A$222,$G$5,'DANE SUROWE'!$C$5:$C$222,H$6,'DANE SUROWE'!$L$5:$L$222,$A7)</f>
        <v>0</v>
      </c>
      <c r="I7" s="36">
        <f>SUMIFS('DANE SUROWE'!$S$5:$S$222,'DANE SUROWE'!$A$5:$A$222,$G$5,'DANE SUROWE'!$C$5:$C$222,I$6,'DANE SUROWE'!$L$5:$L$222,$A7)</f>
        <v>0</v>
      </c>
      <c r="J7" s="36">
        <f>SUMIFS('DANE SUROWE'!$S$5:$S$222,'DANE SUROWE'!$A$5:$A$222,$J$5,'DANE SUROWE'!$C$5:$C$222,J$6,'DANE SUROWE'!$L$5:$L$222,$A7)</f>
        <v>0</v>
      </c>
      <c r="K7" s="36">
        <f>SUMIFS('DANE SUROWE'!$S$5:$S$222,'DANE SUROWE'!$A$5:$A$222,$J$5,'DANE SUROWE'!$C$5:$C$222,K$6,'DANE SUROWE'!$L$5:$L$222,$A7)</f>
        <v>0</v>
      </c>
      <c r="L7" s="36">
        <f>SUMIFS('DANE SUROWE'!$S$5:$S$222,'DANE SUROWE'!$A$5:$A$222,$L$5,'DANE SUROWE'!$C$5:$C$222,L$6,'DANE SUROWE'!$L$5:$L$222,$A7)</f>
        <v>0</v>
      </c>
      <c r="M7" s="36">
        <f>SUMIFS('DANE SUROWE'!$S$5:$S$222,'DANE SUROWE'!$A$5:$A$222,$L$5,'DANE SUROWE'!$C$5:$C$222,M$6,'DANE SUROWE'!$L$5:$L$222,$A7)</f>
        <v>0</v>
      </c>
      <c r="N7" s="36">
        <f>SUMIFS('DANE SUROWE'!$S$5:$S$222,'DANE SUROWE'!$A$5:$A$222,$N$5,'DANE SUROWE'!$C$5:$C$222,N$6,'DANE SUROWE'!$L$5:$L$222,$A7)</f>
        <v>0</v>
      </c>
      <c r="O7" s="36">
        <f>SUMIFS('DANE SUROWE'!$S$5:$S$222,'DANE SUROWE'!$A$5:$A$222,$N$5,'DANE SUROWE'!$C$5:$C$222,O$6,'DANE SUROWE'!$L$5:$L$222,$A7)</f>
        <v>0</v>
      </c>
      <c r="P7" s="36">
        <f>SUMIFS('DANE SUROWE'!$S$5:$S$222,'DANE SUROWE'!$A$5:$A$222,$N$5,'DANE SUROWE'!$C$5:$C$222,P$6,'DANE SUROWE'!$L$5:$L$222,$A7)</f>
        <v>0</v>
      </c>
      <c r="Q7" s="36">
        <f>SUMIFS('DANE SUROWE'!$S$5:$S$222,'DANE SUROWE'!$A$5:$A$222,$Q$5,'DANE SUROWE'!$C$5:$C$222,Q$6,'DANE SUROWE'!$L$5:$L$222,$A7)</f>
        <v>0</v>
      </c>
      <c r="R7" s="36">
        <f>SUMIFS('DANE SUROWE'!$S$5:$S$222,'DANE SUROWE'!$A$5:$A$222,$Q$5,'DANE SUROWE'!$C$5:$C$222,R$6,'DANE SUROWE'!$L$5:$L$222,$A7)</f>
        <v>0</v>
      </c>
      <c r="S7" s="36">
        <f>SUMIFS('DANE SUROWE'!$S$5:$S$222,'DANE SUROWE'!$A$5:$A$222,$Q$5,'DANE SUROWE'!$C$5:$C$222,S$6,'DANE SUROWE'!$L$5:$L$222,$A7)</f>
        <v>0</v>
      </c>
      <c r="T7" s="36">
        <f>SUMIFS('DANE SUROWE'!$S$5:$S$222,'DANE SUROWE'!$A$5:$A$222,$Q$5,'DANE SUROWE'!$C$5:$C$222,T$6,'DANE SUROWE'!$L$5:$L$222,$A7)</f>
        <v>0</v>
      </c>
      <c r="U7" s="36">
        <f>SUMIFS('DANE SUROWE'!$S$5:$S$222,'DANE SUROWE'!$A$5:$A$222,$Q$5,'DANE SUROWE'!$C$5:$C$222,U$6,'DANE SUROWE'!$L$5:$L$222,$A7)</f>
        <v>0</v>
      </c>
      <c r="V7" s="36">
        <f>SUMIFS('DANE SUROWE'!$S$5:$S$222,'DANE SUROWE'!$A$5:$A$222,$V$5,'DANE SUROWE'!$C$5:$C$222,V$6,'DANE SUROWE'!$L$5:$L$222,$A7)</f>
        <v>0</v>
      </c>
      <c r="W7" s="36">
        <f>SUMIFS('DANE SUROWE'!$S$5:$S$222,'DANE SUROWE'!$A$5:$A$222,$V$5,'DANE SUROWE'!$C$5:$C$222,W$6,'DANE SUROWE'!$L$5:$L$222,$A7)</f>
        <v>0</v>
      </c>
      <c r="X7" s="36">
        <f>SUMIFS('DANE SUROWE'!$S$5:$S$222,'DANE SUROWE'!$A$5:$A$222,$V$5,'DANE SUROWE'!$C$5:$C$222,X$6,'DANE SUROWE'!$L$5:$L$222,$A7)</f>
        <v>0</v>
      </c>
      <c r="Y7" s="36">
        <f>SUMIFS('DANE SUROWE'!$S$5:$S$222,'DANE SUROWE'!$A$5:$A$222,$V$5,'DANE SUROWE'!$C$5:$C$222,Y$6,'DANE SUROWE'!$L$5:$L$222,$A7)</f>
        <v>0</v>
      </c>
      <c r="Z7" s="36">
        <f>SUMIFS('DANE SUROWE'!$S$5:$S$222,'DANE SUROWE'!$A$5:$A$222,$V$5,'DANE SUROWE'!$C$5:$C$222,Z$6,'DANE SUROWE'!$L$5:$L$222,$A7)</f>
        <v>0</v>
      </c>
      <c r="AA7" s="36">
        <f>SUMIFS('DANE SUROWE'!$S$5:$S$222,'DANE SUROWE'!$A$5:$A$222,$AA$5,'DANE SUROWE'!$C$5:$C$222,AA$6,'DANE SUROWE'!$L$5:$L$222,$A7)</f>
        <v>0</v>
      </c>
      <c r="AB7" s="36">
        <f>SUMIFS('DANE SUROWE'!$S$5:$S$222,'DANE SUROWE'!$A$5:$A$222,$AA$5,'DANE SUROWE'!$C$5:$C$222,AB$6,'DANE SUROWE'!$L$5:$L$222,$A7)</f>
        <v>0</v>
      </c>
      <c r="AC7" s="36">
        <f>SUMIFS('DANE SUROWE'!$S$5:$S$222,'DANE SUROWE'!$A$5:$A$222,$AC$5,'DANE SUROWE'!$C$5:$C$222,AC$6,'DANE SUROWE'!$L$5:$L$222,$A7)</f>
        <v>0</v>
      </c>
      <c r="AD7" s="36">
        <f>SUMIFS('DANE SUROWE'!$S$5:$S$222,'DANE SUROWE'!$A$5:$A$222,$AC$5,'DANE SUROWE'!$C$5:$C$222,AD$6,'DANE SUROWE'!$L$5:$L$222,$A7)</f>
        <v>0</v>
      </c>
      <c r="AE7" s="36">
        <f>SUMIFS('DANE SUROWE'!$S$5:$S$222,'DANE SUROWE'!$A$5:$A$222,$AE$5,'DANE SUROWE'!$C$5:$C$222,AE$6,'DANE SUROWE'!$L$5:$L$222,$A7)</f>
        <v>0</v>
      </c>
      <c r="AF7" s="36">
        <f>SUMIFS('DANE SUROWE'!$S$5:$S$222,'DANE SUROWE'!$A$5:$A$222,$AE$5,'DANE SUROWE'!$C$5:$C$222,AF$6,'DANE SUROWE'!$L$5:$L$222,$A7)</f>
        <v>0</v>
      </c>
      <c r="AG7" s="36">
        <f>SUM(B7:AF7)</f>
        <v>0</v>
      </c>
      <c r="AH7" s="36">
        <f>SUM(AG7:AG10)</f>
        <v>0</v>
      </c>
    </row>
    <row r="8" spans="1:34">
      <c r="A8" s="35" t="s">
        <v>199</v>
      </c>
      <c r="B8" s="36">
        <f>SUMIFS('DANE SUROWE'!$S$5:$S$222,'DANE SUROWE'!$A$5:$A$222,$B$5,'DANE SUROWE'!$C$5:$C$222,B$6,'DANE SUROWE'!$L$5:$L$222,$A8)</f>
        <v>0</v>
      </c>
      <c r="C8" s="36">
        <f>SUMIFS('DANE SUROWE'!$S$5:$S$222,'DANE SUROWE'!$A$5:$A$222,$B$5,'DANE SUROWE'!$C$5:$C$222,C$6,'DANE SUROWE'!$L$5:$L$222,$A8)</f>
        <v>0</v>
      </c>
      <c r="D8" s="36">
        <f>SUMIFS('DANE SUROWE'!$S$5:$S$222,'DANE SUROWE'!$A$5:$A$222,$B$5,'DANE SUROWE'!$C$5:$C$222,D$6,'DANE SUROWE'!$L$5:$L$222,$A8)</f>
        <v>0</v>
      </c>
      <c r="E8" s="36">
        <f>SUMIFS('DANE SUROWE'!$S$5:$S$222,'DANE SUROWE'!$A$5:$A$222,$E$5,'DANE SUROWE'!$C$5:$C$222,E$6,'DANE SUROWE'!$L$5:$L$222,$A8)</f>
        <v>0</v>
      </c>
      <c r="F8" s="36">
        <f>SUMIFS('DANE SUROWE'!$S$5:$S$222,'DANE SUROWE'!$A$5:$A$222,$E$5,'DANE SUROWE'!$C$5:$C$222,F$6,'DANE SUROWE'!$L$5:$L$222,$A8)</f>
        <v>0</v>
      </c>
      <c r="G8" s="36">
        <f>SUMIFS('DANE SUROWE'!$S$5:$S$222,'DANE SUROWE'!$A$5:$A$222,$G$5,'DANE SUROWE'!$C$5:$C$222,G$6,'DANE SUROWE'!$L$5:$L$222,$A8)</f>
        <v>0</v>
      </c>
      <c r="H8" s="36">
        <f>SUMIFS('DANE SUROWE'!$S$5:$S$222,'DANE SUROWE'!$A$5:$A$222,$G$5,'DANE SUROWE'!$C$5:$C$222,H$6,'DANE SUROWE'!$L$5:$L$222,$A8)</f>
        <v>0</v>
      </c>
      <c r="I8" s="36">
        <f>SUMIFS('DANE SUROWE'!$S$5:$S$222,'DANE SUROWE'!$A$5:$A$222,$G$5,'DANE SUROWE'!$C$5:$C$222,I$6,'DANE SUROWE'!$L$5:$L$222,$A8)</f>
        <v>0</v>
      </c>
      <c r="J8" s="36">
        <f>SUMIFS('DANE SUROWE'!$S$5:$S$222,'DANE SUROWE'!$A$5:$A$222,$J$5,'DANE SUROWE'!$C$5:$C$222,J$6,'DANE SUROWE'!$L$5:$L$222,$A8)</f>
        <v>0</v>
      </c>
      <c r="K8" s="36">
        <f>SUMIFS('DANE SUROWE'!$S$5:$S$222,'DANE SUROWE'!$A$5:$A$222,$J$5,'DANE SUROWE'!$C$5:$C$222,K$6,'DANE SUROWE'!$L$5:$L$222,$A8)</f>
        <v>0</v>
      </c>
      <c r="L8" s="36">
        <f>SUMIFS('DANE SUROWE'!$S$5:$S$222,'DANE SUROWE'!$A$5:$A$222,$L$5,'DANE SUROWE'!$C$5:$C$222,L$6,'DANE SUROWE'!$L$5:$L$222,$A8)</f>
        <v>0</v>
      </c>
      <c r="M8" s="36">
        <f>SUMIFS('DANE SUROWE'!$S$5:$S$222,'DANE SUROWE'!$A$5:$A$222,$L$5,'DANE SUROWE'!$C$5:$C$222,M$6,'DANE SUROWE'!$L$5:$L$222,$A8)</f>
        <v>0</v>
      </c>
      <c r="N8" s="36">
        <f>SUMIFS('DANE SUROWE'!$S$5:$S$222,'DANE SUROWE'!$A$5:$A$222,$N$5,'DANE SUROWE'!$C$5:$C$222,N$6,'DANE SUROWE'!$L$5:$L$222,$A8)</f>
        <v>0</v>
      </c>
      <c r="O8" s="36">
        <f>SUMIFS('DANE SUROWE'!$S$5:$S$222,'DANE SUROWE'!$A$5:$A$222,$N$5,'DANE SUROWE'!$C$5:$C$222,O$6,'DANE SUROWE'!$L$5:$L$222,$A8)</f>
        <v>0</v>
      </c>
      <c r="P8" s="36">
        <f>SUMIFS('DANE SUROWE'!$S$5:$S$222,'DANE SUROWE'!$A$5:$A$222,$N$5,'DANE SUROWE'!$C$5:$C$222,P$6,'DANE SUROWE'!$L$5:$L$222,$A8)</f>
        <v>0</v>
      </c>
      <c r="Q8" s="36">
        <f>SUMIFS('DANE SUROWE'!$S$5:$S$222,'DANE SUROWE'!$A$5:$A$222,$Q$5,'DANE SUROWE'!$C$5:$C$222,Q$6,'DANE SUROWE'!$L$5:$L$222,$A8)</f>
        <v>0</v>
      </c>
      <c r="R8" s="36">
        <f>SUMIFS('DANE SUROWE'!$S$5:$S$222,'DANE SUROWE'!$A$5:$A$222,$Q$5,'DANE SUROWE'!$C$5:$C$222,R$6,'DANE SUROWE'!$L$5:$L$222,$A8)</f>
        <v>0</v>
      </c>
      <c r="S8" s="36">
        <f>SUMIFS('DANE SUROWE'!$S$5:$S$222,'DANE SUROWE'!$A$5:$A$222,$Q$5,'DANE SUROWE'!$C$5:$C$222,S$6,'DANE SUROWE'!$L$5:$L$222,$A8)</f>
        <v>0</v>
      </c>
      <c r="T8" s="36">
        <f>SUMIFS('DANE SUROWE'!$S$5:$S$222,'DANE SUROWE'!$A$5:$A$222,$Q$5,'DANE SUROWE'!$C$5:$C$222,T$6,'DANE SUROWE'!$L$5:$L$222,$A8)</f>
        <v>0</v>
      </c>
      <c r="U8" s="36">
        <f>SUMIFS('DANE SUROWE'!$S$5:$S$222,'DANE SUROWE'!$A$5:$A$222,$Q$5,'DANE SUROWE'!$C$5:$C$222,U$6,'DANE SUROWE'!$L$5:$L$222,$A8)</f>
        <v>0</v>
      </c>
      <c r="V8" s="36">
        <f>SUMIFS('DANE SUROWE'!$S$5:$S$222,'DANE SUROWE'!$A$5:$A$222,$V$5,'DANE SUROWE'!$C$5:$C$222,V$6,'DANE SUROWE'!$L$5:$L$222,$A8)</f>
        <v>0</v>
      </c>
      <c r="W8" s="36">
        <f>SUMIFS('DANE SUROWE'!$S$5:$S$222,'DANE SUROWE'!$A$5:$A$222,$V$5,'DANE SUROWE'!$C$5:$C$222,W$6,'DANE SUROWE'!$L$5:$L$222,$A8)</f>
        <v>0</v>
      </c>
      <c r="X8" s="36">
        <f>SUMIFS('DANE SUROWE'!$S$5:$S$222,'DANE SUROWE'!$A$5:$A$222,$V$5,'DANE SUROWE'!$C$5:$C$222,X$6,'DANE SUROWE'!$L$5:$L$222,$A8)</f>
        <v>0</v>
      </c>
      <c r="Y8" s="36">
        <f>SUMIFS('DANE SUROWE'!$S$5:$S$222,'DANE SUROWE'!$A$5:$A$222,$V$5,'DANE SUROWE'!$C$5:$C$222,Y$6,'DANE SUROWE'!$L$5:$L$222,$A8)</f>
        <v>0</v>
      </c>
      <c r="Z8" s="36">
        <f>SUMIFS('DANE SUROWE'!$S$5:$S$222,'DANE SUROWE'!$A$5:$A$222,$V$5,'DANE SUROWE'!$C$5:$C$222,Z$6,'DANE SUROWE'!$L$5:$L$222,$A8)</f>
        <v>0</v>
      </c>
      <c r="AA8" s="36">
        <f>SUMIFS('DANE SUROWE'!$S$5:$S$222,'DANE SUROWE'!$A$5:$A$222,$AA$5,'DANE SUROWE'!$C$5:$C$222,AA$6,'DANE SUROWE'!$L$5:$L$222,$A8)</f>
        <v>0</v>
      </c>
      <c r="AB8" s="36">
        <f>SUMIFS('DANE SUROWE'!$S$5:$S$222,'DANE SUROWE'!$A$5:$A$222,$AA$5,'DANE SUROWE'!$C$5:$C$222,AB$6,'DANE SUROWE'!$L$5:$L$222,$A8)</f>
        <v>0</v>
      </c>
      <c r="AC8" s="36">
        <f>SUMIFS('DANE SUROWE'!$S$5:$S$222,'DANE SUROWE'!$A$5:$A$222,$AC$5,'DANE SUROWE'!$C$5:$C$222,AC$6,'DANE SUROWE'!$L$5:$L$222,$A8)</f>
        <v>0</v>
      </c>
      <c r="AD8" s="36">
        <f>SUMIFS('DANE SUROWE'!$S$5:$S$222,'DANE SUROWE'!$A$5:$A$222,$AC$5,'DANE SUROWE'!$C$5:$C$222,AD$6,'DANE SUROWE'!$L$5:$L$222,$A8)</f>
        <v>0</v>
      </c>
      <c r="AE8" s="36">
        <f>SUMIFS('DANE SUROWE'!$S$5:$S$222,'DANE SUROWE'!$A$5:$A$222,$AE$5,'DANE SUROWE'!$C$5:$C$222,AE$6,'DANE SUROWE'!$L$5:$L$222,$A8)</f>
        <v>0</v>
      </c>
      <c r="AF8" s="36">
        <f>SUMIFS('DANE SUROWE'!$S$5:$S$222,'DANE SUROWE'!$A$5:$A$222,$AE$5,'DANE SUROWE'!$C$5:$C$222,AF$6,'DANE SUROWE'!$L$5:$L$222,$A8)</f>
        <v>0</v>
      </c>
      <c r="AG8" s="36">
        <f t="shared" ref="AG8:AG71" si="0">SUM(B8:AF8)</f>
        <v>0</v>
      </c>
      <c r="AH8" s="36">
        <f t="shared" ref="AH8:AH71" si="1">SUM(AG8:AG11)</f>
        <v>0</v>
      </c>
    </row>
    <row r="9" spans="1:34">
      <c r="A9" s="35" t="s">
        <v>200</v>
      </c>
      <c r="B9" s="36">
        <f>SUMIFS('DANE SUROWE'!$S$5:$S$222,'DANE SUROWE'!$A$5:$A$222,$B$5,'DANE SUROWE'!$C$5:$C$222,B$6,'DANE SUROWE'!$L$5:$L$222,$A9)</f>
        <v>0</v>
      </c>
      <c r="C9" s="36">
        <f>SUMIFS('DANE SUROWE'!$S$5:$S$222,'DANE SUROWE'!$A$5:$A$222,$B$5,'DANE SUROWE'!$C$5:$C$222,C$6,'DANE SUROWE'!$L$5:$L$222,$A9)</f>
        <v>0</v>
      </c>
      <c r="D9" s="36">
        <f>SUMIFS('DANE SUROWE'!$S$5:$S$222,'DANE SUROWE'!$A$5:$A$222,$B$5,'DANE SUROWE'!$C$5:$C$222,D$6,'DANE SUROWE'!$L$5:$L$222,$A9)</f>
        <v>0</v>
      </c>
      <c r="E9" s="36">
        <f>SUMIFS('DANE SUROWE'!$S$5:$S$222,'DANE SUROWE'!$A$5:$A$222,$E$5,'DANE SUROWE'!$C$5:$C$222,E$6,'DANE SUROWE'!$L$5:$L$222,$A9)</f>
        <v>0</v>
      </c>
      <c r="F9" s="36">
        <f>SUMIFS('DANE SUROWE'!$S$5:$S$222,'DANE SUROWE'!$A$5:$A$222,$E$5,'DANE SUROWE'!$C$5:$C$222,F$6,'DANE SUROWE'!$L$5:$L$222,$A9)</f>
        <v>0</v>
      </c>
      <c r="G9" s="36">
        <f>SUMIFS('DANE SUROWE'!$S$5:$S$222,'DANE SUROWE'!$A$5:$A$222,$G$5,'DANE SUROWE'!$C$5:$C$222,G$6,'DANE SUROWE'!$L$5:$L$222,$A9)</f>
        <v>0</v>
      </c>
      <c r="H9" s="36">
        <f>SUMIFS('DANE SUROWE'!$S$5:$S$222,'DANE SUROWE'!$A$5:$A$222,$G$5,'DANE SUROWE'!$C$5:$C$222,H$6,'DANE SUROWE'!$L$5:$L$222,$A9)</f>
        <v>0</v>
      </c>
      <c r="I9" s="36">
        <f>SUMIFS('DANE SUROWE'!$S$5:$S$222,'DANE SUROWE'!$A$5:$A$222,$G$5,'DANE SUROWE'!$C$5:$C$222,I$6,'DANE SUROWE'!$L$5:$L$222,$A9)</f>
        <v>0</v>
      </c>
      <c r="J9" s="36">
        <f>SUMIFS('DANE SUROWE'!$S$5:$S$222,'DANE SUROWE'!$A$5:$A$222,$J$5,'DANE SUROWE'!$C$5:$C$222,J$6,'DANE SUROWE'!$L$5:$L$222,$A9)</f>
        <v>0</v>
      </c>
      <c r="K9" s="36">
        <f>SUMIFS('DANE SUROWE'!$S$5:$S$222,'DANE SUROWE'!$A$5:$A$222,$J$5,'DANE SUROWE'!$C$5:$C$222,K$6,'DANE SUROWE'!$L$5:$L$222,$A9)</f>
        <v>0</v>
      </c>
      <c r="L9" s="36">
        <f>SUMIFS('DANE SUROWE'!$S$5:$S$222,'DANE SUROWE'!$A$5:$A$222,$L$5,'DANE SUROWE'!$C$5:$C$222,L$6,'DANE SUROWE'!$L$5:$L$222,$A9)</f>
        <v>0</v>
      </c>
      <c r="M9" s="36">
        <f>SUMIFS('DANE SUROWE'!$S$5:$S$222,'DANE SUROWE'!$A$5:$A$222,$L$5,'DANE SUROWE'!$C$5:$C$222,M$6,'DANE SUROWE'!$L$5:$L$222,$A9)</f>
        <v>0</v>
      </c>
      <c r="N9" s="36">
        <f>SUMIFS('DANE SUROWE'!$S$5:$S$222,'DANE SUROWE'!$A$5:$A$222,$N$5,'DANE SUROWE'!$C$5:$C$222,N$6,'DANE SUROWE'!$L$5:$L$222,$A9)</f>
        <v>0</v>
      </c>
      <c r="O9" s="36">
        <f>SUMIFS('DANE SUROWE'!$S$5:$S$222,'DANE SUROWE'!$A$5:$A$222,$N$5,'DANE SUROWE'!$C$5:$C$222,O$6,'DANE SUROWE'!$L$5:$L$222,$A9)</f>
        <v>0</v>
      </c>
      <c r="P9" s="36">
        <f>SUMIFS('DANE SUROWE'!$S$5:$S$222,'DANE SUROWE'!$A$5:$A$222,$N$5,'DANE SUROWE'!$C$5:$C$222,P$6,'DANE SUROWE'!$L$5:$L$222,$A9)</f>
        <v>0</v>
      </c>
      <c r="Q9" s="36">
        <f>SUMIFS('DANE SUROWE'!$S$5:$S$222,'DANE SUROWE'!$A$5:$A$222,$Q$5,'DANE SUROWE'!$C$5:$C$222,Q$6,'DANE SUROWE'!$L$5:$L$222,$A9)</f>
        <v>0</v>
      </c>
      <c r="R9" s="36">
        <f>SUMIFS('DANE SUROWE'!$S$5:$S$222,'DANE SUROWE'!$A$5:$A$222,$Q$5,'DANE SUROWE'!$C$5:$C$222,R$6,'DANE SUROWE'!$L$5:$L$222,$A9)</f>
        <v>0</v>
      </c>
      <c r="S9" s="36">
        <f>SUMIFS('DANE SUROWE'!$S$5:$S$222,'DANE SUROWE'!$A$5:$A$222,$Q$5,'DANE SUROWE'!$C$5:$C$222,S$6,'DANE SUROWE'!$L$5:$L$222,$A9)</f>
        <v>0</v>
      </c>
      <c r="T9" s="36">
        <f>SUMIFS('DANE SUROWE'!$S$5:$S$222,'DANE SUROWE'!$A$5:$A$222,$Q$5,'DANE SUROWE'!$C$5:$C$222,T$6,'DANE SUROWE'!$L$5:$L$222,$A9)</f>
        <v>0</v>
      </c>
      <c r="U9" s="36">
        <f>SUMIFS('DANE SUROWE'!$S$5:$S$222,'DANE SUROWE'!$A$5:$A$222,$Q$5,'DANE SUROWE'!$C$5:$C$222,U$6,'DANE SUROWE'!$L$5:$L$222,$A9)</f>
        <v>0</v>
      </c>
      <c r="V9" s="36">
        <f>SUMIFS('DANE SUROWE'!$S$5:$S$222,'DANE SUROWE'!$A$5:$A$222,$V$5,'DANE SUROWE'!$C$5:$C$222,V$6,'DANE SUROWE'!$L$5:$L$222,$A9)</f>
        <v>0</v>
      </c>
      <c r="W9" s="36">
        <f>SUMIFS('DANE SUROWE'!$S$5:$S$222,'DANE SUROWE'!$A$5:$A$222,$V$5,'DANE SUROWE'!$C$5:$C$222,W$6,'DANE SUROWE'!$L$5:$L$222,$A9)</f>
        <v>0</v>
      </c>
      <c r="X9" s="36">
        <f>SUMIFS('DANE SUROWE'!$S$5:$S$222,'DANE SUROWE'!$A$5:$A$222,$V$5,'DANE SUROWE'!$C$5:$C$222,X$6,'DANE SUROWE'!$L$5:$L$222,$A9)</f>
        <v>0</v>
      </c>
      <c r="Y9" s="36">
        <f>SUMIFS('DANE SUROWE'!$S$5:$S$222,'DANE SUROWE'!$A$5:$A$222,$V$5,'DANE SUROWE'!$C$5:$C$222,Y$6,'DANE SUROWE'!$L$5:$L$222,$A9)</f>
        <v>0</v>
      </c>
      <c r="Z9" s="36">
        <f>SUMIFS('DANE SUROWE'!$S$5:$S$222,'DANE SUROWE'!$A$5:$A$222,$V$5,'DANE SUROWE'!$C$5:$C$222,Z$6,'DANE SUROWE'!$L$5:$L$222,$A9)</f>
        <v>0</v>
      </c>
      <c r="AA9" s="36">
        <f>SUMIFS('DANE SUROWE'!$S$5:$S$222,'DANE SUROWE'!$A$5:$A$222,$AA$5,'DANE SUROWE'!$C$5:$C$222,AA$6,'DANE SUROWE'!$L$5:$L$222,$A9)</f>
        <v>0</v>
      </c>
      <c r="AB9" s="36">
        <f>SUMIFS('DANE SUROWE'!$S$5:$S$222,'DANE SUROWE'!$A$5:$A$222,$AA$5,'DANE SUROWE'!$C$5:$C$222,AB$6,'DANE SUROWE'!$L$5:$L$222,$A9)</f>
        <v>0</v>
      </c>
      <c r="AC9" s="36">
        <f>SUMIFS('DANE SUROWE'!$S$5:$S$222,'DANE SUROWE'!$A$5:$A$222,$AC$5,'DANE SUROWE'!$C$5:$C$222,AC$6,'DANE SUROWE'!$L$5:$L$222,$A9)</f>
        <v>0</v>
      </c>
      <c r="AD9" s="36">
        <f>SUMIFS('DANE SUROWE'!$S$5:$S$222,'DANE SUROWE'!$A$5:$A$222,$AC$5,'DANE SUROWE'!$C$5:$C$222,AD$6,'DANE SUROWE'!$L$5:$L$222,$A9)</f>
        <v>0</v>
      </c>
      <c r="AE9" s="36">
        <f>SUMIFS('DANE SUROWE'!$S$5:$S$222,'DANE SUROWE'!$A$5:$A$222,$AE$5,'DANE SUROWE'!$C$5:$C$222,AE$6,'DANE SUROWE'!$L$5:$L$222,$A9)</f>
        <v>0</v>
      </c>
      <c r="AF9" s="36">
        <f>SUMIFS('DANE SUROWE'!$S$5:$S$222,'DANE SUROWE'!$A$5:$A$222,$AE$5,'DANE SUROWE'!$C$5:$C$222,AF$6,'DANE SUROWE'!$L$5:$L$222,$A9)</f>
        <v>0</v>
      </c>
      <c r="AG9" s="36">
        <f t="shared" si="0"/>
        <v>0</v>
      </c>
      <c r="AH9" s="36">
        <f t="shared" si="1"/>
        <v>0</v>
      </c>
    </row>
    <row r="10" spans="1:34">
      <c r="A10" s="35" t="s">
        <v>201</v>
      </c>
      <c r="B10" s="36">
        <f>SUMIFS('DANE SUROWE'!$S$5:$S$222,'DANE SUROWE'!$A$5:$A$222,$B$5,'DANE SUROWE'!$C$5:$C$222,B$6,'DANE SUROWE'!$L$5:$L$222,$A10)</f>
        <v>0</v>
      </c>
      <c r="C10" s="36">
        <f>SUMIFS('DANE SUROWE'!$S$5:$S$222,'DANE SUROWE'!$A$5:$A$222,$B$5,'DANE SUROWE'!$C$5:$C$222,C$6,'DANE SUROWE'!$L$5:$L$222,$A10)</f>
        <v>0</v>
      </c>
      <c r="D10" s="36">
        <f>SUMIFS('DANE SUROWE'!$S$5:$S$222,'DANE SUROWE'!$A$5:$A$222,$B$5,'DANE SUROWE'!$C$5:$C$222,D$6,'DANE SUROWE'!$L$5:$L$222,$A10)</f>
        <v>0</v>
      </c>
      <c r="E10" s="36">
        <f>SUMIFS('DANE SUROWE'!$S$5:$S$222,'DANE SUROWE'!$A$5:$A$222,$E$5,'DANE SUROWE'!$C$5:$C$222,E$6,'DANE SUROWE'!$L$5:$L$222,$A10)</f>
        <v>0</v>
      </c>
      <c r="F10" s="36">
        <f>SUMIFS('DANE SUROWE'!$S$5:$S$222,'DANE SUROWE'!$A$5:$A$222,$E$5,'DANE SUROWE'!$C$5:$C$222,F$6,'DANE SUROWE'!$L$5:$L$222,$A10)</f>
        <v>0</v>
      </c>
      <c r="G10" s="36">
        <f>SUMIFS('DANE SUROWE'!$S$5:$S$222,'DANE SUROWE'!$A$5:$A$222,$G$5,'DANE SUROWE'!$C$5:$C$222,G$6,'DANE SUROWE'!$L$5:$L$222,$A10)</f>
        <v>0</v>
      </c>
      <c r="H10" s="36">
        <f>SUMIFS('DANE SUROWE'!$S$5:$S$222,'DANE SUROWE'!$A$5:$A$222,$G$5,'DANE SUROWE'!$C$5:$C$222,H$6,'DANE SUROWE'!$L$5:$L$222,$A10)</f>
        <v>0</v>
      </c>
      <c r="I10" s="36">
        <f>SUMIFS('DANE SUROWE'!$S$5:$S$222,'DANE SUROWE'!$A$5:$A$222,$G$5,'DANE SUROWE'!$C$5:$C$222,I$6,'DANE SUROWE'!$L$5:$L$222,$A10)</f>
        <v>0</v>
      </c>
      <c r="J10" s="36">
        <f>SUMIFS('DANE SUROWE'!$S$5:$S$222,'DANE SUROWE'!$A$5:$A$222,$J$5,'DANE SUROWE'!$C$5:$C$222,J$6,'DANE SUROWE'!$L$5:$L$222,$A10)</f>
        <v>0</v>
      </c>
      <c r="K10" s="36">
        <f>SUMIFS('DANE SUROWE'!$S$5:$S$222,'DANE SUROWE'!$A$5:$A$222,$J$5,'DANE SUROWE'!$C$5:$C$222,K$6,'DANE SUROWE'!$L$5:$L$222,$A10)</f>
        <v>0</v>
      </c>
      <c r="L10" s="36">
        <f>SUMIFS('DANE SUROWE'!$S$5:$S$222,'DANE SUROWE'!$A$5:$A$222,$L$5,'DANE SUROWE'!$C$5:$C$222,L$6,'DANE SUROWE'!$L$5:$L$222,$A10)</f>
        <v>0</v>
      </c>
      <c r="M10" s="36">
        <f>SUMIFS('DANE SUROWE'!$S$5:$S$222,'DANE SUROWE'!$A$5:$A$222,$L$5,'DANE SUROWE'!$C$5:$C$222,M$6,'DANE SUROWE'!$L$5:$L$222,$A10)</f>
        <v>0</v>
      </c>
      <c r="N10" s="36">
        <f>SUMIFS('DANE SUROWE'!$S$5:$S$222,'DANE SUROWE'!$A$5:$A$222,$N$5,'DANE SUROWE'!$C$5:$C$222,N$6,'DANE SUROWE'!$L$5:$L$222,$A10)</f>
        <v>0</v>
      </c>
      <c r="O10" s="36">
        <f>SUMIFS('DANE SUROWE'!$S$5:$S$222,'DANE SUROWE'!$A$5:$A$222,$N$5,'DANE SUROWE'!$C$5:$C$222,O$6,'DANE SUROWE'!$L$5:$L$222,$A10)</f>
        <v>0</v>
      </c>
      <c r="P10" s="36">
        <f>SUMIFS('DANE SUROWE'!$S$5:$S$222,'DANE SUROWE'!$A$5:$A$222,$N$5,'DANE SUROWE'!$C$5:$C$222,P$6,'DANE SUROWE'!$L$5:$L$222,$A10)</f>
        <v>0</v>
      </c>
      <c r="Q10" s="36">
        <f>SUMIFS('DANE SUROWE'!$S$5:$S$222,'DANE SUROWE'!$A$5:$A$222,$Q$5,'DANE SUROWE'!$C$5:$C$222,Q$6,'DANE SUROWE'!$L$5:$L$222,$A10)</f>
        <v>0</v>
      </c>
      <c r="R10" s="36">
        <f>SUMIFS('DANE SUROWE'!$S$5:$S$222,'DANE SUROWE'!$A$5:$A$222,$Q$5,'DANE SUROWE'!$C$5:$C$222,R$6,'DANE SUROWE'!$L$5:$L$222,$A10)</f>
        <v>0</v>
      </c>
      <c r="S10" s="36">
        <f>SUMIFS('DANE SUROWE'!$S$5:$S$222,'DANE SUROWE'!$A$5:$A$222,$Q$5,'DANE SUROWE'!$C$5:$C$222,S$6,'DANE SUROWE'!$L$5:$L$222,$A10)</f>
        <v>0</v>
      </c>
      <c r="T10" s="36">
        <f>SUMIFS('DANE SUROWE'!$S$5:$S$222,'DANE SUROWE'!$A$5:$A$222,$Q$5,'DANE SUROWE'!$C$5:$C$222,T$6,'DANE SUROWE'!$L$5:$L$222,$A10)</f>
        <v>0</v>
      </c>
      <c r="U10" s="36">
        <f>SUMIFS('DANE SUROWE'!$S$5:$S$222,'DANE SUROWE'!$A$5:$A$222,$Q$5,'DANE SUROWE'!$C$5:$C$222,U$6,'DANE SUROWE'!$L$5:$L$222,$A10)</f>
        <v>0</v>
      </c>
      <c r="V10" s="36">
        <f>SUMIFS('DANE SUROWE'!$S$5:$S$222,'DANE SUROWE'!$A$5:$A$222,$V$5,'DANE SUROWE'!$C$5:$C$222,V$6,'DANE SUROWE'!$L$5:$L$222,$A10)</f>
        <v>0</v>
      </c>
      <c r="W10" s="36">
        <f>SUMIFS('DANE SUROWE'!$S$5:$S$222,'DANE SUROWE'!$A$5:$A$222,$V$5,'DANE SUROWE'!$C$5:$C$222,W$6,'DANE SUROWE'!$L$5:$L$222,$A10)</f>
        <v>0</v>
      </c>
      <c r="X10" s="36">
        <f>SUMIFS('DANE SUROWE'!$S$5:$S$222,'DANE SUROWE'!$A$5:$A$222,$V$5,'DANE SUROWE'!$C$5:$C$222,X$6,'DANE SUROWE'!$L$5:$L$222,$A10)</f>
        <v>0</v>
      </c>
      <c r="Y10" s="36">
        <f>SUMIFS('DANE SUROWE'!$S$5:$S$222,'DANE SUROWE'!$A$5:$A$222,$V$5,'DANE SUROWE'!$C$5:$C$222,Y$6,'DANE SUROWE'!$L$5:$L$222,$A10)</f>
        <v>0</v>
      </c>
      <c r="Z10" s="36">
        <f>SUMIFS('DANE SUROWE'!$S$5:$S$222,'DANE SUROWE'!$A$5:$A$222,$V$5,'DANE SUROWE'!$C$5:$C$222,Z$6,'DANE SUROWE'!$L$5:$L$222,$A10)</f>
        <v>0</v>
      </c>
      <c r="AA10" s="36">
        <f>SUMIFS('DANE SUROWE'!$S$5:$S$222,'DANE SUROWE'!$A$5:$A$222,$AA$5,'DANE SUROWE'!$C$5:$C$222,AA$6,'DANE SUROWE'!$L$5:$L$222,$A10)</f>
        <v>0</v>
      </c>
      <c r="AB10" s="36">
        <f>SUMIFS('DANE SUROWE'!$S$5:$S$222,'DANE SUROWE'!$A$5:$A$222,$AA$5,'DANE SUROWE'!$C$5:$C$222,AB$6,'DANE SUROWE'!$L$5:$L$222,$A10)</f>
        <v>0</v>
      </c>
      <c r="AC10" s="36">
        <f>SUMIFS('DANE SUROWE'!$S$5:$S$222,'DANE SUROWE'!$A$5:$A$222,$AC$5,'DANE SUROWE'!$C$5:$C$222,AC$6,'DANE SUROWE'!$L$5:$L$222,$A10)</f>
        <v>0</v>
      </c>
      <c r="AD10" s="36">
        <f>SUMIFS('DANE SUROWE'!$S$5:$S$222,'DANE SUROWE'!$A$5:$A$222,$AC$5,'DANE SUROWE'!$C$5:$C$222,AD$6,'DANE SUROWE'!$L$5:$L$222,$A10)</f>
        <v>0</v>
      </c>
      <c r="AE10" s="36">
        <f>SUMIFS('DANE SUROWE'!$S$5:$S$222,'DANE SUROWE'!$A$5:$A$222,$AE$5,'DANE SUROWE'!$C$5:$C$222,AE$6,'DANE SUROWE'!$L$5:$L$222,$A10)</f>
        <v>0</v>
      </c>
      <c r="AF10" s="36">
        <f>SUMIFS('DANE SUROWE'!$S$5:$S$222,'DANE SUROWE'!$A$5:$A$222,$AE$5,'DANE SUROWE'!$C$5:$C$222,AF$6,'DANE SUROWE'!$L$5:$L$222,$A10)</f>
        <v>0</v>
      </c>
      <c r="AG10" s="36">
        <f t="shared" si="0"/>
        <v>0</v>
      </c>
      <c r="AH10" s="36">
        <f t="shared" si="1"/>
        <v>0</v>
      </c>
    </row>
    <row r="11" spans="1:34">
      <c r="A11" s="35" t="s">
        <v>202</v>
      </c>
      <c r="B11" s="36">
        <f>SUMIFS('DANE SUROWE'!$S$5:$S$222,'DANE SUROWE'!$A$5:$A$222,$B$5,'DANE SUROWE'!$C$5:$C$222,B$6,'DANE SUROWE'!$L$5:$L$222,$A11)</f>
        <v>0</v>
      </c>
      <c r="C11" s="36">
        <f>SUMIFS('DANE SUROWE'!$S$5:$S$222,'DANE SUROWE'!$A$5:$A$222,$B$5,'DANE SUROWE'!$C$5:$C$222,C$6,'DANE SUROWE'!$L$5:$L$222,$A11)</f>
        <v>0</v>
      </c>
      <c r="D11" s="36">
        <f>SUMIFS('DANE SUROWE'!$S$5:$S$222,'DANE SUROWE'!$A$5:$A$222,$B$5,'DANE SUROWE'!$C$5:$C$222,D$6,'DANE SUROWE'!$L$5:$L$222,$A11)</f>
        <v>0</v>
      </c>
      <c r="E11" s="36">
        <f>SUMIFS('DANE SUROWE'!$S$5:$S$222,'DANE SUROWE'!$A$5:$A$222,$E$5,'DANE SUROWE'!$C$5:$C$222,E$6,'DANE SUROWE'!$L$5:$L$222,$A11)</f>
        <v>0</v>
      </c>
      <c r="F11" s="36">
        <f>SUMIFS('DANE SUROWE'!$S$5:$S$222,'DANE SUROWE'!$A$5:$A$222,$E$5,'DANE SUROWE'!$C$5:$C$222,F$6,'DANE SUROWE'!$L$5:$L$222,$A11)</f>
        <v>0</v>
      </c>
      <c r="G11" s="36">
        <f>SUMIFS('DANE SUROWE'!$S$5:$S$222,'DANE SUROWE'!$A$5:$A$222,$G$5,'DANE SUROWE'!$C$5:$C$222,G$6,'DANE SUROWE'!$L$5:$L$222,$A11)</f>
        <v>0</v>
      </c>
      <c r="H11" s="36">
        <f>SUMIFS('DANE SUROWE'!$S$5:$S$222,'DANE SUROWE'!$A$5:$A$222,$G$5,'DANE SUROWE'!$C$5:$C$222,H$6,'DANE SUROWE'!$L$5:$L$222,$A11)</f>
        <v>0</v>
      </c>
      <c r="I11" s="36">
        <f>SUMIFS('DANE SUROWE'!$S$5:$S$222,'DANE SUROWE'!$A$5:$A$222,$G$5,'DANE SUROWE'!$C$5:$C$222,I$6,'DANE SUROWE'!$L$5:$L$222,$A11)</f>
        <v>0</v>
      </c>
      <c r="J11" s="36">
        <f>SUMIFS('DANE SUROWE'!$S$5:$S$222,'DANE SUROWE'!$A$5:$A$222,$J$5,'DANE SUROWE'!$C$5:$C$222,J$6,'DANE SUROWE'!$L$5:$L$222,$A11)</f>
        <v>0</v>
      </c>
      <c r="K11" s="36">
        <f>SUMIFS('DANE SUROWE'!$S$5:$S$222,'DANE SUROWE'!$A$5:$A$222,$J$5,'DANE SUROWE'!$C$5:$C$222,K$6,'DANE SUROWE'!$L$5:$L$222,$A11)</f>
        <v>0</v>
      </c>
      <c r="L11" s="36">
        <f>SUMIFS('DANE SUROWE'!$S$5:$S$222,'DANE SUROWE'!$A$5:$A$222,$L$5,'DANE SUROWE'!$C$5:$C$222,L$6,'DANE SUROWE'!$L$5:$L$222,$A11)</f>
        <v>0</v>
      </c>
      <c r="M11" s="36">
        <f>SUMIFS('DANE SUROWE'!$S$5:$S$222,'DANE SUROWE'!$A$5:$A$222,$L$5,'DANE SUROWE'!$C$5:$C$222,M$6,'DANE SUROWE'!$L$5:$L$222,$A11)</f>
        <v>0</v>
      </c>
      <c r="N11" s="36">
        <f>SUMIFS('DANE SUROWE'!$S$5:$S$222,'DANE SUROWE'!$A$5:$A$222,$N$5,'DANE SUROWE'!$C$5:$C$222,N$6,'DANE SUROWE'!$L$5:$L$222,$A11)</f>
        <v>0</v>
      </c>
      <c r="O11" s="36">
        <f>SUMIFS('DANE SUROWE'!$S$5:$S$222,'DANE SUROWE'!$A$5:$A$222,$N$5,'DANE SUROWE'!$C$5:$C$222,O$6,'DANE SUROWE'!$L$5:$L$222,$A11)</f>
        <v>0</v>
      </c>
      <c r="P11" s="36">
        <f>SUMIFS('DANE SUROWE'!$S$5:$S$222,'DANE SUROWE'!$A$5:$A$222,$N$5,'DANE SUROWE'!$C$5:$C$222,P$6,'DANE SUROWE'!$L$5:$L$222,$A11)</f>
        <v>0</v>
      </c>
      <c r="Q11" s="36">
        <f>SUMIFS('DANE SUROWE'!$S$5:$S$222,'DANE SUROWE'!$A$5:$A$222,$Q$5,'DANE SUROWE'!$C$5:$C$222,Q$6,'DANE SUROWE'!$L$5:$L$222,$A11)</f>
        <v>0</v>
      </c>
      <c r="R11" s="36">
        <f>SUMIFS('DANE SUROWE'!$S$5:$S$222,'DANE SUROWE'!$A$5:$A$222,$Q$5,'DANE SUROWE'!$C$5:$C$222,R$6,'DANE SUROWE'!$L$5:$L$222,$A11)</f>
        <v>0</v>
      </c>
      <c r="S11" s="36">
        <f>SUMIFS('DANE SUROWE'!$S$5:$S$222,'DANE SUROWE'!$A$5:$A$222,$Q$5,'DANE SUROWE'!$C$5:$C$222,S$6,'DANE SUROWE'!$L$5:$L$222,$A11)</f>
        <v>0</v>
      </c>
      <c r="T11" s="36">
        <f>SUMIFS('DANE SUROWE'!$S$5:$S$222,'DANE SUROWE'!$A$5:$A$222,$Q$5,'DANE SUROWE'!$C$5:$C$222,T$6,'DANE SUROWE'!$L$5:$L$222,$A11)</f>
        <v>0</v>
      </c>
      <c r="U11" s="36">
        <f>SUMIFS('DANE SUROWE'!$S$5:$S$222,'DANE SUROWE'!$A$5:$A$222,$Q$5,'DANE SUROWE'!$C$5:$C$222,U$6,'DANE SUROWE'!$L$5:$L$222,$A11)</f>
        <v>0</v>
      </c>
      <c r="V11" s="36">
        <f>SUMIFS('DANE SUROWE'!$S$5:$S$222,'DANE SUROWE'!$A$5:$A$222,$V$5,'DANE SUROWE'!$C$5:$C$222,V$6,'DANE SUROWE'!$L$5:$L$222,$A11)</f>
        <v>0</v>
      </c>
      <c r="W11" s="36">
        <f>SUMIFS('DANE SUROWE'!$S$5:$S$222,'DANE SUROWE'!$A$5:$A$222,$V$5,'DANE SUROWE'!$C$5:$C$222,W$6,'DANE SUROWE'!$L$5:$L$222,$A11)</f>
        <v>0</v>
      </c>
      <c r="X11" s="36">
        <f>SUMIFS('DANE SUROWE'!$S$5:$S$222,'DANE SUROWE'!$A$5:$A$222,$V$5,'DANE SUROWE'!$C$5:$C$222,X$6,'DANE SUROWE'!$L$5:$L$222,$A11)</f>
        <v>0</v>
      </c>
      <c r="Y11" s="36">
        <f>SUMIFS('DANE SUROWE'!$S$5:$S$222,'DANE SUROWE'!$A$5:$A$222,$V$5,'DANE SUROWE'!$C$5:$C$222,Y$6,'DANE SUROWE'!$L$5:$L$222,$A11)</f>
        <v>0</v>
      </c>
      <c r="Z11" s="36">
        <f>SUMIFS('DANE SUROWE'!$S$5:$S$222,'DANE SUROWE'!$A$5:$A$222,$V$5,'DANE SUROWE'!$C$5:$C$222,Z$6,'DANE SUROWE'!$L$5:$L$222,$A11)</f>
        <v>0</v>
      </c>
      <c r="AA11" s="36">
        <f>SUMIFS('DANE SUROWE'!$S$5:$S$222,'DANE SUROWE'!$A$5:$A$222,$AA$5,'DANE SUROWE'!$C$5:$C$222,AA$6,'DANE SUROWE'!$L$5:$L$222,$A11)</f>
        <v>0</v>
      </c>
      <c r="AB11" s="36">
        <f>SUMIFS('DANE SUROWE'!$S$5:$S$222,'DANE SUROWE'!$A$5:$A$222,$AA$5,'DANE SUROWE'!$C$5:$C$222,AB$6,'DANE SUROWE'!$L$5:$L$222,$A11)</f>
        <v>0</v>
      </c>
      <c r="AC11" s="36">
        <f>SUMIFS('DANE SUROWE'!$S$5:$S$222,'DANE SUROWE'!$A$5:$A$222,$AC$5,'DANE SUROWE'!$C$5:$C$222,AC$6,'DANE SUROWE'!$L$5:$L$222,$A11)</f>
        <v>0</v>
      </c>
      <c r="AD11" s="36">
        <f>SUMIFS('DANE SUROWE'!$S$5:$S$222,'DANE SUROWE'!$A$5:$A$222,$AC$5,'DANE SUROWE'!$C$5:$C$222,AD$6,'DANE SUROWE'!$L$5:$L$222,$A11)</f>
        <v>0</v>
      </c>
      <c r="AE11" s="36">
        <f>SUMIFS('DANE SUROWE'!$S$5:$S$222,'DANE SUROWE'!$A$5:$A$222,$AE$5,'DANE SUROWE'!$C$5:$C$222,AE$6,'DANE SUROWE'!$L$5:$L$222,$A11)</f>
        <v>0</v>
      </c>
      <c r="AF11" s="36">
        <f>SUMIFS('DANE SUROWE'!$S$5:$S$222,'DANE SUROWE'!$A$5:$A$222,$AE$5,'DANE SUROWE'!$C$5:$C$222,AF$6,'DANE SUROWE'!$L$5:$L$222,$A11)</f>
        <v>0</v>
      </c>
      <c r="AG11" s="36">
        <f t="shared" si="0"/>
        <v>0</v>
      </c>
      <c r="AH11" s="36">
        <f t="shared" si="1"/>
        <v>0</v>
      </c>
    </row>
    <row r="12" spans="1:34">
      <c r="A12" s="35" t="s">
        <v>203</v>
      </c>
      <c r="B12" s="36">
        <f>SUMIFS('DANE SUROWE'!$S$5:$S$222,'DANE SUROWE'!$A$5:$A$222,$B$5,'DANE SUROWE'!$C$5:$C$222,B$6,'DANE SUROWE'!$L$5:$L$222,$A12)</f>
        <v>0</v>
      </c>
      <c r="C12" s="36">
        <f>SUMIFS('DANE SUROWE'!$S$5:$S$222,'DANE SUROWE'!$A$5:$A$222,$B$5,'DANE SUROWE'!$C$5:$C$222,C$6,'DANE SUROWE'!$L$5:$L$222,$A12)</f>
        <v>0</v>
      </c>
      <c r="D12" s="36">
        <f>SUMIFS('DANE SUROWE'!$S$5:$S$222,'DANE SUROWE'!$A$5:$A$222,$B$5,'DANE SUROWE'!$C$5:$C$222,D$6,'DANE SUROWE'!$L$5:$L$222,$A12)</f>
        <v>0</v>
      </c>
      <c r="E12" s="36">
        <f>SUMIFS('DANE SUROWE'!$S$5:$S$222,'DANE SUROWE'!$A$5:$A$222,$E$5,'DANE SUROWE'!$C$5:$C$222,E$6,'DANE SUROWE'!$L$5:$L$222,$A12)</f>
        <v>0</v>
      </c>
      <c r="F12" s="36">
        <f>SUMIFS('DANE SUROWE'!$S$5:$S$222,'DANE SUROWE'!$A$5:$A$222,$E$5,'DANE SUROWE'!$C$5:$C$222,F$6,'DANE SUROWE'!$L$5:$L$222,$A12)</f>
        <v>0</v>
      </c>
      <c r="G12" s="36">
        <f>SUMIFS('DANE SUROWE'!$S$5:$S$222,'DANE SUROWE'!$A$5:$A$222,$G$5,'DANE SUROWE'!$C$5:$C$222,G$6,'DANE SUROWE'!$L$5:$L$222,$A12)</f>
        <v>0</v>
      </c>
      <c r="H12" s="36">
        <f>SUMIFS('DANE SUROWE'!$S$5:$S$222,'DANE SUROWE'!$A$5:$A$222,$G$5,'DANE SUROWE'!$C$5:$C$222,H$6,'DANE SUROWE'!$L$5:$L$222,$A12)</f>
        <v>0</v>
      </c>
      <c r="I12" s="36">
        <f>SUMIFS('DANE SUROWE'!$S$5:$S$222,'DANE SUROWE'!$A$5:$A$222,$G$5,'DANE SUROWE'!$C$5:$C$222,I$6,'DANE SUROWE'!$L$5:$L$222,$A12)</f>
        <v>0</v>
      </c>
      <c r="J12" s="36">
        <f>SUMIFS('DANE SUROWE'!$S$5:$S$222,'DANE SUROWE'!$A$5:$A$222,$J$5,'DANE SUROWE'!$C$5:$C$222,J$6,'DANE SUROWE'!$L$5:$L$222,$A12)</f>
        <v>0</v>
      </c>
      <c r="K12" s="36">
        <f>SUMIFS('DANE SUROWE'!$S$5:$S$222,'DANE SUROWE'!$A$5:$A$222,$J$5,'DANE SUROWE'!$C$5:$C$222,K$6,'DANE SUROWE'!$L$5:$L$222,$A12)</f>
        <v>0</v>
      </c>
      <c r="L12" s="36">
        <f>SUMIFS('DANE SUROWE'!$S$5:$S$222,'DANE SUROWE'!$A$5:$A$222,$L$5,'DANE SUROWE'!$C$5:$C$222,L$6,'DANE SUROWE'!$L$5:$L$222,$A12)</f>
        <v>0</v>
      </c>
      <c r="M12" s="36">
        <f>SUMIFS('DANE SUROWE'!$S$5:$S$222,'DANE SUROWE'!$A$5:$A$222,$L$5,'DANE SUROWE'!$C$5:$C$222,M$6,'DANE SUROWE'!$L$5:$L$222,$A12)</f>
        <v>0</v>
      </c>
      <c r="N12" s="36">
        <f>SUMIFS('DANE SUROWE'!$S$5:$S$222,'DANE SUROWE'!$A$5:$A$222,$N$5,'DANE SUROWE'!$C$5:$C$222,N$6,'DANE SUROWE'!$L$5:$L$222,$A12)</f>
        <v>0</v>
      </c>
      <c r="O12" s="36">
        <f>SUMIFS('DANE SUROWE'!$S$5:$S$222,'DANE SUROWE'!$A$5:$A$222,$N$5,'DANE SUROWE'!$C$5:$C$222,O$6,'DANE SUROWE'!$L$5:$L$222,$A12)</f>
        <v>0</v>
      </c>
      <c r="P12" s="36">
        <f>SUMIFS('DANE SUROWE'!$S$5:$S$222,'DANE SUROWE'!$A$5:$A$222,$N$5,'DANE SUROWE'!$C$5:$C$222,P$6,'DANE SUROWE'!$L$5:$L$222,$A12)</f>
        <v>0</v>
      </c>
      <c r="Q12" s="36">
        <f>SUMIFS('DANE SUROWE'!$S$5:$S$222,'DANE SUROWE'!$A$5:$A$222,$Q$5,'DANE SUROWE'!$C$5:$C$222,Q$6,'DANE SUROWE'!$L$5:$L$222,$A12)</f>
        <v>0</v>
      </c>
      <c r="R12" s="36">
        <f>SUMIFS('DANE SUROWE'!$S$5:$S$222,'DANE SUROWE'!$A$5:$A$222,$Q$5,'DANE SUROWE'!$C$5:$C$222,R$6,'DANE SUROWE'!$L$5:$L$222,$A12)</f>
        <v>0</v>
      </c>
      <c r="S12" s="36">
        <f>SUMIFS('DANE SUROWE'!$S$5:$S$222,'DANE SUROWE'!$A$5:$A$222,$Q$5,'DANE SUROWE'!$C$5:$C$222,S$6,'DANE SUROWE'!$L$5:$L$222,$A12)</f>
        <v>0</v>
      </c>
      <c r="T12" s="36">
        <f>SUMIFS('DANE SUROWE'!$S$5:$S$222,'DANE SUROWE'!$A$5:$A$222,$Q$5,'DANE SUROWE'!$C$5:$C$222,T$6,'DANE SUROWE'!$L$5:$L$222,$A12)</f>
        <v>0</v>
      </c>
      <c r="U12" s="36">
        <f>SUMIFS('DANE SUROWE'!$S$5:$S$222,'DANE SUROWE'!$A$5:$A$222,$Q$5,'DANE SUROWE'!$C$5:$C$222,U$6,'DANE SUROWE'!$L$5:$L$222,$A12)</f>
        <v>0</v>
      </c>
      <c r="V12" s="36">
        <f>SUMIFS('DANE SUROWE'!$S$5:$S$222,'DANE SUROWE'!$A$5:$A$222,$V$5,'DANE SUROWE'!$C$5:$C$222,V$6,'DANE SUROWE'!$L$5:$L$222,$A12)</f>
        <v>0</v>
      </c>
      <c r="W12" s="36">
        <f>SUMIFS('DANE SUROWE'!$S$5:$S$222,'DANE SUROWE'!$A$5:$A$222,$V$5,'DANE SUROWE'!$C$5:$C$222,W$6,'DANE SUROWE'!$L$5:$L$222,$A12)</f>
        <v>0</v>
      </c>
      <c r="X12" s="36">
        <f>SUMIFS('DANE SUROWE'!$S$5:$S$222,'DANE SUROWE'!$A$5:$A$222,$V$5,'DANE SUROWE'!$C$5:$C$222,X$6,'DANE SUROWE'!$L$5:$L$222,$A12)</f>
        <v>0</v>
      </c>
      <c r="Y12" s="36">
        <f>SUMIFS('DANE SUROWE'!$S$5:$S$222,'DANE SUROWE'!$A$5:$A$222,$V$5,'DANE SUROWE'!$C$5:$C$222,Y$6,'DANE SUROWE'!$L$5:$L$222,$A12)</f>
        <v>0</v>
      </c>
      <c r="Z12" s="36">
        <f>SUMIFS('DANE SUROWE'!$S$5:$S$222,'DANE SUROWE'!$A$5:$A$222,$V$5,'DANE SUROWE'!$C$5:$C$222,Z$6,'DANE SUROWE'!$L$5:$L$222,$A12)</f>
        <v>0</v>
      </c>
      <c r="AA12" s="36">
        <f>SUMIFS('DANE SUROWE'!$S$5:$S$222,'DANE SUROWE'!$A$5:$A$222,$AA$5,'DANE SUROWE'!$C$5:$C$222,AA$6,'DANE SUROWE'!$L$5:$L$222,$A12)</f>
        <v>0</v>
      </c>
      <c r="AB12" s="36">
        <f>SUMIFS('DANE SUROWE'!$S$5:$S$222,'DANE SUROWE'!$A$5:$A$222,$AA$5,'DANE SUROWE'!$C$5:$C$222,AB$6,'DANE SUROWE'!$L$5:$L$222,$A12)</f>
        <v>0</v>
      </c>
      <c r="AC12" s="36">
        <f>SUMIFS('DANE SUROWE'!$S$5:$S$222,'DANE SUROWE'!$A$5:$A$222,$AC$5,'DANE SUROWE'!$C$5:$C$222,AC$6,'DANE SUROWE'!$L$5:$L$222,$A12)</f>
        <v>0</v>
      </c>
      <c r="AD12" s="36">
        <f>SUMIFS('DANE SUROWE'!$S$5:$S$222,'DANE SUROWE'!$A$5:$A$222,$AC$5,'DANE SUROWE'!$C$5:$C$222,AD$6,'DANE SUROWE'!$L$5:$L$222,$A12)</f>
        <v>0</v>
      </c>
      <c r="AE12" s="36">
        <f>SUMIFS('DANE SUROWE'!$S$5:$S$222,'DANE SUROWE'!$A$5:$A$222,$AE$5,'DANE SUROWE'!$C$5:$C$222,AE$6,'DANE SUROWE'!$L$5:$L$222,$A12)</f>
        <v>0</v>
      </c>
      <c r="AF12" s="36">
        <f>SUMIFS('DANE SUROWE'!$S$5:$S$222,'DANE SUROWE'!$A$5:$A$222,$AE$5,'DANE SUROWE'!$C$5:$C$222,AF$6,'DANE SUROWE'!$L$5:$L$222,$A12)</f>
        <v>0</v>
      </c>
      <c r="AG12" s="36">
        <f t="shared" si="0"/>
        <v>0</v>
      </c>
      <c r="AH12" s="36">
        <f t="shared" si="1"/>
        <v>0</v>
      </c>
    </row>
    <row r="13" spans="1:34">
      <c r="A13" s="35" t="s">
        <v>204</v>
      </c>
      <c r="B13" s="36">
        <f>SUMIFS('DANE SUROWE'!$S$5:$S$222,'DANE SUROWE'!$A$5:$A$222,$B$5,'DANE SUROWE'!$C$5:$C$222,B$6,'DANE SUROWE'!$L$5:$L$222,$A13)</f>
        <v>0</v>
      </c>
      <c r="C13" s="36">
        <f>SUMIFS('DANE SUROWE'!$S$5:$S$222,'DANE SUROWE'!$A$5:$A$222,$B$5,'DANE SUROWE'!$C$5:$C$222,C$6,'DANE SUROWE'!$L$5:$L$222,$A13)</f>
        <v>0</v>
      </c>
      <c r="D13" s="36">
        <f>SUMIFS('DANE SUROWE'!$S$5:$S$222,'DANE SUROWE'!$A$5:$A$222,$B$5,'DANE SUROWE'!$C$5:$C$222,D$6,'DANE SUROWE'!$L$5:$L$222,$A13)</f>
        <v>0</v>
      </c>
      <c r="E13" s="36">
        <f>SUMIFS('DANE SUROWE'!$S$5:$S$222,'DANE SUROWE'!$A$5:$A$222,$E$5,'DANE SUROWE'!$C$5:$C$222,E$6,'DANE SUROWE'!$L$5:$L$222,$A13)</f>
        <v>0</v>
      </c>
      <c r="F13" s="36">
        <f>SUMIFS('DANE SUROWE'!$S$5:$S$222,'DANE SUROWE'!$A$5:$A$222,$E$5,'DANE SUROWE'!$C$5:$C$222,F$6,'DANE SUROWE'!$L$5:$L$222,$A13)</f>
        <v>0</v>
      </c>
      <c r="G13" s="36">
        <f>SUMIFS('DANE SUROWE'!$S$5:$S$222,'DANE SUROWE'!$A$5:$A$222,$G$5,'DANE SUROWE'!$C$5:$C$222,G$6,'DANE SUROWE'!$L$5:$L$222,$A13)</f>
        <v>0</v>
      </c>
      <c r="H13" s="36">
        <f>SUMIFS('DANE SUROWE'!$S$5:$S$222,'DANE SUROWE'!$A$5:$A$222,$G$5,'DANE SUROWE'!$C$5:$C$222,H$6,'DANE SUROWE'!$L$5:$L$222,$A13)</f>
        <v>0</v>
      </c>
      <c r="I13" s="36">
        <f>SUMIFS('DANE SUROWE'!$S$5:$S$222,'DANE SUROWE'!$A$5:$A$222,$G$5,'DANE SUROWE'!$C$5:$C$222,I$6,'DANE SUROWE'!$L$5:$L$222,$A13)</f>
        <v>0</v>
      </c>
      <c r="J13" s="36">
        <f>SUMIFS('DANE SUROWE'!$S$5:$S$222,'DANE SUROWE'!$A$5:$A$222,$J$5,'DANE SUROWE'!$C$5:$C$222,J$6,'DANE SUROWE'!$L$5:$L$222,$A13)</f>
        <v>0</v>
      </c>
      <c r="K13" s="36">
        <f>SUMIFS('DANE SUROWE'!$S$5:$S$222,'DANE SUROWE'!$A$5:$A$222,$J$5,'DANE SUROWE'!$C$5:$C$222,K$6,'DANE SUROWE'!$L$5:$L$222,$A13)</f>
        <v>0</v>
      </c>
      <c r="L13" s="36">
        <f>SUMIFS('DANE SUROWE'!$S$5:$S$222,'DANE SUROWE'!$A$5:$A$222,$L$5,'DANE SUROWE'!$C$5:$C$222,L$6,'DANE SUROWE'!$L$5:$L$222,$A13)</f>
        <v>0</v>
      </c>
      <c r="M13" s="36">
        <f>SUMIFS('DANE SUROWE'!$S$5:$S$222,'DANE SUROWE'!$A$5:$A$222,$L$5,'DANE SUROWE'!$C$5:$C$222,M$6,'DANE SUROWE'!$L$5:$L$222,$A13)</f>
        <v>0</v>
      </c>
      <c r="N13" s="36">
        <f>SUMIFS('DANE SUROWE'!$S$5:$S$222,'DANE SUROWE'!$A$5:$A$222,$N$5,'DANE SUROWE'!$C$5:$C$222,N$6,'DANE SUROWE'!$L$5:$L$222,$A13)</f>
        <v>0</v>
      </c>
      <c r="O13" s="36">
        <f>SUMIFS('DANE SUROWE'!$S$5:$S$222,'DANE SUROWE'!$A$5:$A$222,$N$5,'DANE SUROWE'!$C$5:$C$222,O$6,'DANE SUROWE'!$L$5:$L$222,$A13)</f>
        <v>0</v>
      </c>
      <c r="P13" s="36">
        <f>SUMIFS('DANE SUROWE'!$S$5:$S$222,'DANE SUROWE'!$A$5:$A$222,$N$5,'DANE SUROWE'!$C$5:$C$222,P$6,'DANE SUROWE'!$L$5:$L$222,$A13)</f>
        <v>0</v>
      </c>
      <c r="Q13" s="36">
        <f>SUMIFS('DANE SUROWE'!$S$5:$S$222,'DANE SUROWE'!$A$5:$A$222,$Q$5,'DANE SUROWE'!$C$5:$C$222,Q$6,'DANE SUROWE'!$L$5:$L$222,$A13)</f>
        <v>0</v>
      </c>
      <c r="R13" s="36">
        <f>SUMIFS('DANE SUROWE'!$S$5:$S$222,'DANE SUROWE'!$A$5:$A$222,$Q$5,'DANE SUROWE'!$C$5:$C$222,R$6,'DANE SUROWE'!$L$5:$L$222,$A13)</f>
        <v>0</v>
      </c>
      <c r="S13" s="36">
        <f>SUMIFS('DANE SUROWE'!$S$5:$S$222,'DANE SUROWE'!$A$5:$A$222,$Q$5,'DANE SUROWE'!$C$5:$C$222,S$6,'DANE SUROWE'!$L$5:$L$222,$A13)</f>
        <v>0</v>
      </c>
      <c r="T13" s="36">
        <f>SUMIFS('DANE SUROWE'!$S$5:$S$222,'DANE SUROWE'!$A$5:$A$222,$Q$5,'DANE SUROWE'!$C$5:$C$222,T$6,'DANE SUROWE'!$L$5:$L$222,$A13)</f>
        <v>0</v>
      </c>
      <c r="U13" s="36">
        <f>SUMIFS('DANE SUROWE'!$S$5:$S$222,'DANE SUROWE'!$A$5:$A$222,$Q$5,'DANE SUROWE'!$C$5:$C$222,U$6,'DANE SUROWE'!$L$5:$L$222,$A13)</f>
        <v>0</v>
      </c>
      <c r="V13" s="36">
        <f>SUMIFS('DANE SUROWE'!$S$5:$S$222,'DANE SUROWE'!$A$5:$A$222,$V$5,'DANE SUROWE'!$C$5:$C$222,V$6,'DANE SUROWE'!$L$5:$L$222,$A13)</f>
        <v>0</v>
      </c>
      <c r="W13" s="36">
        <f>SUMIFS('DANE SUROWE'!$S$5:$S$222,'DANE SUROWE'!$A$5:$A$222,$V$5,'DANE SUROWE'!$C$5:$C$222,W$6,'DANE SUROWE'!$L$5:$L$222,$A13)</f>
        <v>0</v>
      </c>
      <c r="X13" s="36">
        <f>SUMIFS('DANE SUROWE'!$S$5:$S$222,'DANE SUROWE'!$A$5:$A$222,$V$5,'DANE SUROWE'!$C$5:$C$222,X$6,'DANE SUROWE'!$L$5:$L$222,$A13)</f>
        <v>0</v>
      </c>
      <c r="Y13" s="36">
        <f>SUMIFS('DANE SUROWE'!$S$5:$S$222,'DANE SUROWE'!$A$5:$A$222,$V$5,'DANE SUROWE'!$C$5:$C$222,Y$6,'DANE SUROWE'!$L$5:$L$222,$A13)</f>
        <v>0</v>
      </c>
      <c r="Z13" s="36">
        <f>SUMIFS('DANE SUROWE'!$S$5:$S$222,'DANE SUROWE'!$A$5:$A$222,$V$5,'DANE SUROWE'!$C$5:$C$222,Z$6,'DANE SUROWE'!$L$5:$L$222,$A13)</f>
        <v>0</v>
      </c>
      <c r="AA13" s="36">
        <f>SUMIFS('DANE SUROWE'!$S$5:$S$222,'DANE SUROWE'!$A$5:$A$222,$AA$5,'DANE SUROWE'!$C$5:$C$222,AA$6,'DANE SUROWE'!$L$5:$L$222,$A13)</f>
        <v>0</v>
      </c>
      <c r="AB13" s="36">
        <f>SUMIFS('DANE SUROWE'!$S$5:$S$222,'DANE SUROWE'!$A$5:$A$222,$AA$5,'DANE SUROWE'!$C$5:$C$222,AB$6,'DANE SUROWE'!$L$5:$L$222,$A13)</f>
        <v>0</v>
      </c>
      <c r="AC13" s="36">
        <f>SUMIFS('DANE SUROWE'!$S$5:$S$222,'DANE SUROWE'!$A$5:$A$222,$AC$5,'DANE SUROWE'!$C$5:$C$222,AC$6,'DANE SUROWE'!$L$5:$L$222,$A13)</f>
        <v>0</v>
      </c>
      <c r="AD13" s="36">
        <f>SUMIFS('DANE SUROWE'!$S$5:$S$222,'DANE SUROWE'!$A$5:$A$222,$AC$5,'DANE SUROWE'!$C$5:$C$222,AD$6,'DANE SUROWE'!$L$5:$L$222,$A13)</f>
        <v>0</v>
      </c>
      <c r="AE13" s="36">
        <f>SUMIFS('DANE SUROWE'!$S$5:$S$222,'DANE SUROWE'!$A$5:$A$222,$AE$5,'DANE SUROWE'!$C$5:$C$222,AE$6,'DANE SUROWE'!$L$5:$L$222,$A13)</f>
        <v>0</v>
      </c>
      <c r="AF13" s="36">
        <f>SUMIFS('DANE SUROWE'!$S$5:$S$222,'DANE SUROWE'!$A$5:$A$222,$AE$5,'DANE SUROWE'!$C$5:$C$222,AF$6,'DANE SUROWE'!$L$5:$L$222,$A13)</f>
        <v>0</v>
      </c>
      <c r="AG13" s="36">
        <f t="shared" si="0"/>
        <v>0</v>
      </c>
      <c r="AH13" s="36">
        <f t="shared" si="1"/>
        <v>0</v>
      </c>
    </row>
    <row r="14" spans="1:34">
      <c r="A14" s="35" t="s">
        <v>205</v>
      </c>
      <c r="B14" s="36">
        <f>SUMIFS('DANE SUROWE'!$S$5:$S$222,'DANE SUROWE'!$A$5:$A$222,$B$5,'DANE SUROWE'!$C$5:$C$222,B$6,'DANE SUROWE'!$L$5:$L$222,$A14)</f>
        <v>0</v>
      </c>
      <c r="C14" s="36">
        <f>SUMIFS('DANE SUROWE'!$S$5:$S$222,'DANE SUROWE'!$A$5:$A$222,$B$5,'DANE SUROWE'!$C$5:$C$222,C$6,'DANE SUROWE'!$L$5:$L$222,$A14)</f>
        <v>0</v>
      </c>
      <c r="D14" s="36">
        <f>SUMIFS('DANE SUROWE'!$S$5:$S$222,'DANE SUROWE'!$A$5:$A$222,$B$5,'DANE SUROWE'!$C$5:$C$222,D$6,'DANE SUROWE'!$L$5:$L$222,$A14)</f>
        <v>0</v>
      </c>
      <c r="E14" s="36">
        <f>SUMIFS('DANE SUROWE'!$S$5:$S$222,'DANE SUROWE'!$A$5:$A$222,$E$5,'DANE SUROWE'!$C$5:$C$222,E$6,'DANE SUROWE'!$L$5:$L$222,$A14)</f>
        <v>0</v>
      </c>
      <c r="F14" s="36">
        <f>SUMIFS('DANE SUROWE'!$S$5:$S$222,'DANE SUROWE'!$A$5:$A$222,$E$5,'DANE SUROWE'!$C$5:$C$222,F$6,'DANE SUROWE'!$L$5:$L$222,$A14)</f>
        <v>0</v>
      </c>
      <c r="G14" s="36">
        <f>SUMIFS('DANE SUROWE'!$S$5:$S$222,'DANE SUROWE'!$A$5:$A$222,$G$5,'DANE SUROWE'!$C$5:$C$222,G$6,'DANE SUROWE'!$L$5:$L$222,$A14)</f>
        <v>0</v>
      </c>
      <c r="H14" s="36">
        <f>SUMIFS('DANE SUROWE'!$S$5:$S$222,'DANE SUROWE'!$A$5:$A$222,$G$5,'DANE SUROWE'!$C$5:$C$222,H$6,'DANE SUROWE'!$L$5:$L$222,$A14)</f>
        <v>0</v>
      </c>
      <c r="I14" s="36">
        <f>SUMIFS('DANE SUROWE'!$S$5:$S$222,'DANE SUROWE'!$A$5:$A$222,$G$5,'DANE SUROWE'!$C$5:$C$222,I$6,'DANE SUROWE'!$L$5:$L$222,$A14)</f>
        <v>0</v>
      </c>
      <c r="J14" s="36">
        <f>SUMIFS('DANE SUROWE'!$S$5:$S$222,'DANE SUROWE'!$A$5:$A$222,$J$5,'DANE SUROWE'!$C$5:$C$222,J$6,'DANE SUROWE'!$L$5:$L$222,$A14)</f>
        <v>0</v>
      </c>
      <c r="K14" s="36">
        <f>SUMIFS('DANE SUROWE'!$S$5:$S$222,'DANE SUROWE'!$A$5:$A$222,$J$5,'DANE SUROWE'!$C$5:$C$222,K$6,'DANE SUROWE'!$L$5:$L$222,$A14)</f>
        <v>0</v>
      </c>
      <c r="L14" s="36">
        <f>SUMIFS('DANE SUROWE'!$S$5:$S$222,'DANE SUROWE'!$A$5:$A$222,$L$5,'DANE SUROWE'!$C$5:$C$222,L$6,'DANE SUROWE'!$L$5:$L$222,$A14)</f>
        <v>0</v>
      </c>
      <c r="M14" s="36">
        <f>SUMIFS('DANE SUROWE'!$S$5:$S$222,'DANE SUROWE'!$A$5:$A$222,$L$5,'DANE SUROWE'!$C$5:$C$222,M$6,'DANE SUROWE'!$L$5:$L$222,$A14)</f>
        <v>0</v>
      </c>
      <c r="N14" s="36">
        <f>SUMIFS('DANE SUROWE'!$S$5:$S$222,'DANE SUROWE'!$A$5:$A$222,$N$5,'DANE SUROWE'!$C$5:$C$222,N$6,'DANE SUROWE'!$L$5:$L$222,$A14)</f>
        <v>0</v>
      </c>
      <c r="O14" s="36">
        <f>SUMIFS('DANE SUROWE'!$S$5:$S$222,'DANE SUROWE'!$A$5:$A$222,$N$5,'DANE SUROWE'!$C$5:$C$222,O$6,'DANE SUROWE'!$L$5:$L$222,$A14)</f>
        <v>0</v>
      </c>
      <c r="P14" s="36">
        <f>SUMIFS('DANE SUROWE'!$S$5:$S$222,'DANE SUROWE'!$A$5:$A$222,$N$5,'DANE SUROWE'!$C$5:$C$222,P$6,'DANE SUROWE'!$L$5:$L$222,$A14)</f>
        <v>0</v>
      </c>
      <c r="Q14" s="36">
        <f>SUMIFS('DANE SUROWE'!$S$5:$S$222,'DANE SUROWE'!$A$5:$A$222,$Q$5,'DANE SUROWE'!$C$5:$C$222,Q$6,'DANE SUROWE'!$L$5:$L$222,$A14)</f>
        <v>0</v>
      </c>
      <c r="R14" s="36">
        <f>SUMIFS('DANE SUROWE'!$S$5:$S$222,'DANE SUROWE'!$A$5:$A$222,$Q$5,'DANE SUROWE'!$C$5:$C$222,R$6,'DANE SUROWE'!$L$5:$L$222,$A14)</f>
        <v>0</v>
      </c>
      <c r="S14" s="36">
        <f>SUMIFS('DANE SUROWE'!$S$5:$S$222,'DANE SUROWE'!$A$5:$A$222,$Q$5,'DANE SUROWE'!$C$5:$C$222,S$6,'DANE SUROWE'!$L$5:$L$222,$A14)</f>
        <v>0</v>
      </c>
      <c r="T14" s="36">
        <f>SUMIFS('DANE SUROWE'!$S$5:$S$222,'DANE SUROWE'!$A$5:$A$222,$Q$5,'DANE SUROWE'!$C$5:$C$222,T$6,'DANE SUROWE'!$L$5:$L$222,$A14)</f>
        <v>0</v>
      </c>
      <c r="U14" s="36">
        <f>SUMIFS('DANE SUROWE'!$S$5:$S$222,'DANE SUROWE'!$A$5:$A$222,$Q$5,'DANE SUROWE'!$C$5:$C$222,U$6,'DANE SUROWE'!$L$5:$L$222,$A14)</f>
        <v>0</v>
      </c>
      <c r="V14" s="36">
        <f>SUMIFS('DANE SUROWE'!$S$5:$S$222,'DANE SUROWE'!$A$5:$A$222,$V$5,'DANE SUROWE'!$C$5:$C$222,V$6,'DANE SUROWE'!$L$5:$L$222,$A14)</f>
        <v>0</v>
      </c>
      <c r="W14" s="36">
        <f>SUMIFS('DANE SUROWE'!$S$5:$S$222,'DANE SUROWE'!$A$5:$A$222,$V$5,'DANE SUROWE'!$C$5:$C$222,W$6,'DANE SUROWE'!$L$5:$L$222,$A14)</f>
        <v>0</v>
      </c>
      <c r="X14" s="36">
        <f>SUMIFS('DANE SUROWE'!$S$5:$S$222,'DANE SUROWE'!$A$5:$A$222,$V$5,'DANE SUROWE'!$C$5:$C$222,X$6,'DANE SUROWE'!$L$5:$L$222,$A14)</f>
        <v>0</v>
      </c>
      <c r="Y14" s="36">
        <f>SUMIFS('DANE SUROWE'!$S$5:$S$222,'DANE SUROWE'!$A$5:$A$222,$V$5,'DANE SUROWE'!$C$5:$C$222,Y$6,'DANE SUROWE'!$L$5:$L$222,$A14)</f>
        <v>0</v>
      </c>
      <c r="Z14" s="36">
        <f>SUMIFS('DANE SUROWE'!$S$5:$S$222,'DANE SUROWE'!$A$5:$A$222,$V$5,'DANE SUROWE'!$C$5:$C$222,Z$6,'DANE SUROWE'!$L$5:$L$222,$A14)</f>
        <v>0</v>
      </c>
      <c r="AA14" s="36">
        <f>SUMIFS('DANE SUROWE'!$S$5:$S$222,'DANE SUROWE'!$A$5:$A$222,$AA$5,'DANE SUROWE'!$C$5:$C$222,AA$6,'DANE SUROWE'!$L$5:$L$222,$A14)</f>
        <v>0</v>
      </c>
      <c r="AB14" s="36">
        <f>SUMIFS('DANE SUROWE'!$S$5:$S$222,'DANE SUROWE'!$A$5:$A$222,$AA$5,'DANE SUROWE'!$C$5:$C$222,AB$6,'DANE SUROWE'!$L$5:$L$222,$A14)</f>
        <v>0</v>
      </c>
      <c r="AC14" s="36">
        <f>SUMIFS('DANE SUROWE'!$S$5:$S$222,'DANE SUROWE'!$A$5:$A$222,$AC$5,'DANE SUROWE'!$C$5:$C$222,AC$6,'DANE SUROWE'!$L$5:$L$222,$A14)</f>
        <v>0</v>
      </c>
      <c r="AD14" s="36">
        <f>SUMIFS('DANE SUROWE'!$S$5:$S$222,'DANE SUROWE'!$A$5:$A$222,$AC$5,'DANE SUROWE'!$C$5:$C$222,AD$6,'DANE SUROWE'!$L$5:$L$222,$A14)</f>
        <v>0</v>
      </c>
      <c r="AE14" s="36">
        <f>SUMIFS('DANE SUROWE'!$S$5:$S$222,'DANE SUROWE'!$A$5:$A$222,$AE$5,'DANE SUROWE'!$C$5:$C$222,AE$6,'DANE SUROWE'!$L$5:$L$222,$A14)</f>
        <v>0</v>
      </c>
      <c r="AF14" s="36">
        <f>SUMIFS('DANE SUROWE'!$S$5:$S$222,'DANE SUROWE'!$A$5:$A$222,$AE$5,'DANE SUROWE'!$C$5:$C$222,AF$6,'DANE SUROWE'!$L$5:$L$222,$A14)</f>
        <v>0</v>
      </c>
      <c r="AG14" s="36">
        <f t="shared" si="0"/>
        <v>0</v>
      </c>
      <c r="AH14" s="36">
        <f t="shared" si="1"/>
        <v>0</v>
      </c>
    </row>
    <row r="15" spans="1:34">
      <c r="A15" s="35" t="s">
        <v>206</v>
      </c>
      <c r="B15" s="36">
        <f>SUMIFS('DANE SUROWE'!$S$5:$S$222,'DANE SUROWE'!$A$5:$A$222,$B$5,'DANE SUROWE'!$C$5:$C$222,B$6,'DANE SUROWE'!$L$5:$L$222,$A15)</f>
        <v>0</v>
      </c>
      <c r="C15" s="36">
        <f>SUMIFS('DANE SUROWE'!$S$5:$S$222,'DANE SUROWE'!$A$5:$A$222,$B$5,'DANE SUROWE'!$C$5:$C$222,C$6,'DANE SUROWE'!$L$5:$L$222,$A15)</f>
        <v>0</v>
      </c>
      <c r="D15" s="36">
        <f>SUMIFS('DANE SUROWE'!$S$5:$S$222,'DANE SUROWE'!$A$5:$A$222,$B$5,'DANE SUROWE'!$C$5:$C$222,D$6,'DANE SUROWE'!$L$5:$L$222,$A15)</f>
        <v>0</v>
      </c>
      <c r="E15" s="36">
        <f>SUMIFS('DANE SUROWE'!$S$5:$S$222,'DANE SUROWE'!$A$5:$A$222,$E$5,'DANE SUROWE'!$C$5:$C$222,E$6,'DANE SUROWE'!$L$5:$L$222,$A15)</f>
        <v>0</v>
      </c>
      <c r="F15" s="36">
        <f>SUMIFS('DANE SUROWE'!$S$5:$S$222,'DANE SUROWE'!$A$5:$A$222,$E$5,'DANE SUROWE'!$C$5:$C$222,F$6,'DANE SUROWE'!$L$5:$L$222,$A15)</f>
        <v>0</v>
      </c>
      <c r="G15" s="36">
        <f>SUMIFS('DANE SUROWE'!$S$5:$S$222,'DANE SUROWE'!$A$5:$A$222,$G$5,'DANE SUROWE'!$C$5:$C$222,G$6,'DANE SUROWE'!$L$5:$L$222,$A15)</f>
        <v>0</v>
      </c>
      <c r="H15" s="36">
        <f>SUMIFS('DANE SUROWE'!$S$5:$S$222,'DANE SUROWE'!$A$5:$A$222,$G$5,'DANE SUROWE'!$C$5:$C$222,H$6,'DANE SUROWE'!$L$5:$L$222,$A15)</f>
        <v>0</v>
      </c>
      <c r="I15" s="36">
        <f>SUMIFS('DANE SUROWE'!$S$5:$S$222,'DANE SUROWE'!$A$5:$A$222,$G$5,'DANE SUROWE'!$C$5:$C$222,I$6,'DANE SUROWE'!$L$5:$L$222,$A15)</f>
        <v>0</v>
      </c>
      <c r="J15" s="36">
        <f>SUMIFS('DANE SUROWE'!$S$5:$S$222,'DANE SUROWE'!$A$5:$A$222,$J$5,'DANE SUROWE'!$C$5:$C$222,J$6,'DANE SUROWE'!$L$5:$L$222,$A15)</f>
        <v>0</v>
      </c>
      <c r="K15" s="36">
        <f>SUMIFS('DANE SUROWE'!$S$5:$S$222,'DANE SUROWE'!$A$5:$A$222,$J$5,'DANE SUROWE'!$C$5:$C$222,K$6,'DANE SUROWE'!$L$5:$L$222,$A15)</f>
        <v>0</v>
      </c>
      <c r="L15" s="36">
        <f>SUMIFS('DANE SUROWE'!$S$5:$S$222,'DANE SUROWE'!$A$5:$A$222,$L$5,'DANE SUROWE'!$C$5:$C$222,L$6,'DANE SUROWE'!$L$5:$L$222,$A15)</f>
        <v>0</v>
      </c>
      <c r="M15" s="36">
        <f>SUMIFS('DANE SUROWE'!$S$5:$S$222,'DANE SUROWE'!$A$5:$A$222,$L$5,'DANE SUROWE'!$C$5:$C$222,M$6,'DANE SUROWE'!$L$5:$L$222,$A15)</f>
        <v>0</v>
      </c>
      <c r="N15" s="36">
        <f>SUMIFS('DANE SUROWE'!$S$5:$S$222,'DANE SUROWE'!$A$5:$A$222,$N$5,'DANE SUROWE'!$C$5:$C$222,N$6,'DANE SUROWE'!$L$5:$L$222,$A15)</f>
        <v>0</v>
      </c>
      <c r="O15" s="36">
        <f>SUMIFS('DANE SUROWE'!$S$5:$S$222,'DANE SUROWE'!$A$5:$A$222,$N$5,'DANE SUROWE'!$C$5:$C$222,O$6,'DANE SUROWE'!$L$5:$L$222,$A15)</f>
        <v>0</v>
      </c>
      <c r="P15" s="36">
        <f>SUMIFS('DANE SUROWE'!$S$5:$S$222,'DANE SUROWE'!$A$5:$A$222,$N$5,'DANE SUROWE'!$C$5:$C$222,P$6,'DANE SUROWE'!$L$5:$L$222,$A15)</f>
        <v>0</v>
      </c>
      <c r="Q15" s="36">
        <f>SUMIFS('DANE SUROWE'!$S$5:$S$222,'DANE SUROWE'!$A$5:$A$222,$Q$5,'DANE SUROWE'!$C$5:$C$222,Q$6,'DANE SUROWE'!$L$5:$L$222,$A15)</f>
        <v>0</v>
      </c>
      <c r="R15" s="36">
        <f>SUMIFS('DANE SUROWE'!$S$5:$S$222,'DANE SUROWE'!$A$5:$A$222,$Q$5,'DANE SUROWE'!$C$5:$C$222,R$6,'DANE SUROWE'!$L$5:$L$222,$A15)</f>
        <v>0</v>
      </c>
      <c r="S15" s="36">
        <f>SUMIFS('DANE SUROWE'!$S$5:$S$222,'DANE SUROWE'!$A$5:$A$222,$Q$5,'DANE SUROWE'!$C$5:$C$222,S$6,'DANE SUROWE'!$L$5:$L$222,$A15)</f>
        <v>0</v>
      </c>
      <c r="T15" s="36">
        <f>SUMIFS('DANE SUROWE'!$S$5:$S$222,'DANE SUROWE'!$A$5:$A$222,$Q$5,'DANE SUROWE'!$C$5:$C$222,T$6,'DANE SUROWE'!$L$5:$L$222,$A15)</f>
        <v>0</v>
      </c>
      <c r="U15" s="36">
        <f>SUMIFS('DANE SUROWE'!$S$5:$S$222,'DANE SUROWE'!$A$5:$A$222,$Q$5,'DANE SUROWE'!$C$5:$C$222,U$6,'DANE SUROWE'!$L$5:$L$222,$A15)</f>
        <v>0</v>
      </c>
      <c r="V15" s="36">
        <f>SUMIFS('DANE SUROWE'!$S$5:$S$222,'DANE SUROWE'!$A$5:$A$222,$V$5,'DANE SUROWE'!$C$5:$C$222,V$6,'DANE SUROWE'!$L$5:$L$222,$A15)</f>
        <v>0</v>
      </c>
      <c r="W15" s="36">
        <f>SUMIFS('DANE SUROWE'!$S$5:$S$222,'DANE SUROWE'!$A$5:$A$222,$V$5,'DANE SUROWE'!$C$5:$C$222,W$6,'DANE SUROWE'!$L$5:$L$222,$A15)</f>
        <v>0</v>
      </c>
      <c r="X15" s="36">
        <f>SUMIFS('DANE SUROWE'!$S$5:$S$222,'DANE SUROWE'!$A$5:$A$222,$V$5,'DANE SUROWE'!$C$5:$C$222,X$6,'DANE SUROWE'!$L$5:$L$222,$A15)</f>
        <v>0</v>
      </c>
      <c r="Y15" s="36">
        <f>SUMIFS('DANE SUROWE'!$S$5:$S$222,'DANE SUROWE'!$A$5:$A$222,$V$5,'DANE SUROWE'!$C$5:$C$222,Y$6,'DANE SUROWE'!$L$5:$L$222,$A15)</f>
        <v>0</v>
      </c>
      <c r="Z15" s="36">
        <f>SUMIFS('DANE SUROWE'!$S$5:$S$222,'DANE SUROWE'!$A$5:$A$222,$V$5,'DANE SUROWE'!$C$5:$C$222,Z$6,'DANE SUROWE'!$L$5:$L$222,$A15)</f>
        <v>0</v>
      </c>
      <c r="AA15" s="36">
        <f>SUMIFS('DANE SUROWE'!$S$5:$S$222,'DANE SUROWE'!$A$5:$A$222,$AA$5,'DANE SUROWE'!$C$5:$C$222,AA$6,'DANE SUROWE'!$L$5:$L$222,$A15)</f>
        <v>0</v>
      </c>
      <c r="AB15" s="36">
        <f>SUMIFS('DANE SUROWE'!$S$5:$S$222,'DANE SUROWE'!$A$5:$A$222,$AA$5,'DANE SUROWE'!$C$5:$C$222,AB$6,'DANE SUROWE'!$L$5:$L$222,$A15)</f>
        <v>0</v>
      </c>
      <c r="AC15" s="36">
        <f>SUMIFS('DANE SUROWE'!$S$5:$S$222,'DANE SUROWE'!$A$5:$A$222,$AC$5,'DANE SUROWE'!$C$5:$C$222,AC$6,'DANE SUROWE'!$L$5:$L$222,$A15)</f>
        <v>0</v>
      </c>
      <c r="AD15" s="36">
        <f>SUMIFS('DANE SUROWE'!$S$5:$S$222,'DANE SUROWE'!$A$5:$A$222,$AC$5,'DANE SUROWE'!$C$5:$C$222,AD$6,'DANE SUROWE'!$L$5:$L$222,$A15)</f>
        <v>0</v>
      </c>
      <c r="AE15" s="36">
        <f>SUMIFS('DANE SUROWE'!$S$5:$S$222,'DANE SUROWE'!$A$5:$A$222,$AE$5,'DANE SUROWE'!$C$5:$C$222,AE$6,'DANE SUROWE'!$L$5:$L$222,$A15)</f>
        <v>0</v>
      </c>
      <c r="AF15" s="36">
        <f>SUMIFS('DANE SUROWE'!$S$5:$S$222,'DANE SUROWE'!$A$5:$A$222,$AE$5,'DANE SUROWE'!$C$5:$C$222,AF$6,'DANE SUROWE'!$L$5:$L$222,$A15)</f>
        <v>0</v>
      </c>
      <c r="AG15" s="36">
        <f t="shared" si="0"/>
        <v>0</v>
      </c>
      <c r="AH15" s="36">
        <f t="shared" si="1"/>
        <v>0</v>
      </c>
    </row>
    <row r="16" spans="1:34">
      <c r="A16" s="35" t="s">
        <v>207</v>
      </c>
      <c r="B16" s="36">
        <f>SUMIFS('DANE SUROWE'!$S$5:$S$222,'DANE SUROWE'!$A$5:$A$222,$B$5,'DANE SUROWE'!$C$5:$C$222,B$6,'DANE SUROWE'!$L$5:$L$222,$A16)</f>
        <v>0</v>
      </c>
      <c r="C16" s="36">
        <f>SUMIFS('DANE SUROWE'!$S$5:$S$222,'DANE SUROWE'!$A$5:$A$222,$B$5,'DANE SUROWE'!$C$5:$C$222,C$6,'DANE SUROWE'!$L$5:$L$222,$A16)</f>
        <v>0</v>
      </c>
      <c r="D16" s="36">
        <f>SUMIFS('DANE SUROWE'!$S$5:$S$222,'DANE SUROWE'!$A$5:$A$222,$B$5,'DANE SUROWE'!$C$5:$C$222,D$6,'DANE SUROWE'!$L$5:$L$222,$A16)</f>
        <v>0</v>
      </c>
      <c r="E16" s="36">
        <f>SUMIFS('DANE SUROWE'!$S$5:$S$222,'DANE SUROWE'!$A$5:$A$222,$E$5,'DANE SUROWE'!$C$5:$C$222,E$6,'DANE SUROWE'!$L$5:$L$222,$A16)</f>
        <v>0</v>
      </c>
      <c r="F16" s="36">
        <f>SUMIFS('DANE SUROWE'!$S$5:$S$222,'DANE SUROWE'!$A$5:$A$222,$E$5,'DANE SUROWE'!$C$5:$C$222,F$6,'DANE SUROWE'!$L$5:$L$222,$A16)</f>
        <v>0</v>
      </c>
      <c r="G16" s="36">
        <f>SUMIFS('DANE SUROWE'!$S$5:$S$222,'DANE SUROWE'!$A$5:$A$222,$G$5,'DANE SUROWE'!$C$5:$C$222,G$6,'DANE SUROWE'!$L$5:$L$222,$A16)</f>
        <v>0</v>
      </c>
      <c r="H16" s="36">
        <f>SUMIFS('DANE SUROWE'!$S$5:$S$222,'DANE SUROWE'!$A$5:$A$222,$G$5,'DANE SUROWE'!$C$5:$C$222,H$6,'DANE SUROWE'!$L$5:$L$222,$A16)</f>
        <v>0</v>
      </c>
      <c r="I16" s="36">
        <f>SUMIFS('DANE SUROWE'!$S$5:$S$222,'DANE SUROWE'!$A$5:$A$222,$G$5,'DANE SUROWE'!$C$5:$C$222,I$6,'DANE SUROWE'!$L$5:$L$222,$A16)</f>
        <v>0</v>
      </c>
      <c r="J16" s="36">
        <f>SUMIFS('DANE SUROWE'!$S$5:$S$222,'DANE SUROWE'!$A$5:$A$222,$J$5,'DANE SUROWE'!$C$5:$C$222,J$6,'DANE SUROWE'!$L$5:$L$222,$A16)</f>
        <v>0</v>
      </c>
      <c r="K16" s="36">
        <f>SUMIFS('DANE SUROWE'!$S$5:$S$222,'DANE SUROWE'!$A$5:$A$222,$J$5,'DANE SUROWE'!$C$5:$C$222,K$6,'DANE SUROWE'!$L$5:$L$222,$A16)</f>
        <v>0</v>
      </c>
      <c r="L16" s="36">
        <f>SUMIFS('DANE SUROWE'!$S$5:$S$222,'DANE SUROWE'!$A$5:$A$222,$L$5,'DANE SUROWE'!$C$5:$C$222,L$6,'DANE SUROWE'!$L$5:$L$222,$A16)</f>
        <v>0</v>
      </c>
      <c r="M16" s="36">
        <f>SUMIFS('DANE SUROWE'!$S$5:$S$222,'DANE SUROWE'!$A$5:$A$222,$L$5,'DANE SUROWE'!$C$5:$C$222,M$6,'DANE SUROWE'!$L$5:$L$222,$A16)</f>
        <v>0</v>
      </c>
      <c r="N16" s="36">
        <f>SUMIFS('DANE SUROWE'!$S$5:$S$222,'DANE SUROWE'!$A$5:$A$222,$N$5,'DANE SUROWE'!$C$5:$C$222,N$6,'DANE SUROWE'!$L$5:$L$222,$A16)</f>
        <v>0</v>
      </c>
      <c r="O16" s="36">
        <f>SUMIFS('DANE SUROWE'!$S$5:$S$222,'DANE SUROWE'!$A$5:$A$222,$N$5,'DANE SUROWE'!$C$5:$C$222,O$6,'DANE SUROWE'!$L$5:$L$222,$A16)</f>
        <v>0</v>
      </c>
      <c r="P16" s="36">
        <f>SUMIFS('DANE SUROWE'!$S$5:$S$222,'DANE SUROWE'!$A$5:$A$222,$N$5,'DANE SUROWE'!$C$5:$C$222,P$6,'DANE SUROWE'!$L$5:$L$222,$A16)</f>
        <v>0</v>
      </c>
      <c r="Q16" s="36">
        <f>SUMIFS('DANE SUROWE'!$S$5:$S$222,'DANE SUROWE'!$A$5:$A$222,$Q$5,'DANE SUROWE'!$C$5:$C$222,Q$6,'DANE SUROWE'!$L$5:$L$222,$A16)</f>
        <v>0</v>
      </c>
      <c r="R16" s="36">
        <f>SUMIFS('DANE SUROWE'!$S$5:$S$222,'DANE SUROWE'!$A$5:$A$222,$Q$5,'DANE SUROWE'!$C$5:$C$222,R$6,'DANE SUROWE'!$L$5:$L$222,$A16)</f>
        <v>0</v>
      </c>
      <c r="S16" s="36">
        <f>SUMIFS('DANE SUROWE'!$S$5:$S$222,'DANE SUROWE'!$A$5:$A$222,$Q$5,'DANE SUROWE'!$C$5:$C$222,S$6,'DANE SUROWE'!$L$5:$L$222,$A16)</f>
        <v>0</v>
      </c>
      <c r="T16" s="36">
        <f>SUMIFS('DANE SUROWE'!$S$5:$S$222,'DANE SUROWE'!$A$5:$A$222,$Q$5,'DANE SUROWE'!$C$5:$C$222,T$6,'DANE SUROWE'!$L$5:$L$222,$A16)</f>
        <v>0</v>
      </c>
      <c r="U16" s="36">
        <f>SUMIFS('DANE SUROWE'!$S$5:$S$222,'DANE SUROWE'!$A$5:$A$222,$Q$5,'DANE SUROWE'!$C$5:$C$222,U$6,'DANE SUROWE'!$L$5:$L$222,$A16)</f>
        <v>0</v>
      </c>
      <c r="V16" s="36">
        <f>SUMIFS('DANE SUROWE'!$S$5:$S$222,'DANE SUROWE'!$A$5:$A$222,$V$5,'DANE SUROWE'!$C$5:$C$222,V$6,'DANE SUROWE'!$L$5:$L$222,$A16)</f>
        <v>0</v>
      </c>
      <c r="W16" s="36">
        <f>SUMIFS('DANE SUROWE'!$S$5:$S$222,'DANE SUROWE'!$A$5:$A$222,$V$5,'DANE SUROWE'!$C$5:$C$222,W$6,'DANE SUROWE'!$L$5:$L$222,$A16)</f>
        <v>0</v>
      </c>
      <c r="X16" s="36">
        <f>SUMIFS('DANE SUROWE'!$S$5:$S$222,'DANE SUROWE'!$A$5:$A$222,$V$5,'DANE SUROWE'!$C$5:$C$222,X$6,'DANE SUROWE'!$L$5:$L$222,$A16)</f>
        <v>0</v>
      </c>
      <c r="Y16" s="36">
        <f>SUMIFS('DANE SUROWE'!$S$5:$S$222,'DANE SUROWE'!$A$5:$A$222,$V$5,'DANE SUROWE'!$C$5:$C$222,Y$6,'DANE SUROWE'!$L$5:$L$222,$A16)</f>
        <v>0</v>
      </c>
      <c r="Z16" s="36">
        <f>SUMIFS('DANE SUROWE'!$S$5:$S$222,'DANE SUROWE'!$A$5:$A$222,$V$5,'DANE SUROWE'!$C$5:$C$222,Z$6,'DANE SUROWE'!$L$5:$L$222,$A16)</f>
        <v>0</v>
      </c>
      <c r="AA16" s="36">
        <f>SUMIFS('DANE SUROWE'!$S$5:$S$222,'DANE SUROWE'!$A$5:$A$222,$AA$5,'DANE SUROWE'!$C$5:$C$222,AA$6,'DANE SUROWE'!$L$5:$L$222,$A16)</f>
        <v>0</v>
      </c>
      <c r="AB16" s="36">
        <f>SUMIFS('DANE SUROWE'!$S$5:$S$222,'DANE SUROWE'!$A$5:$A$222,$AA$5,'DANE SUROWE'!$C$5:$C$222,AB$6,'DANE SUROWE'!$L$5:$L$222,$A16)</f>
        <v>0</v>
      </c>
      <c r="AC16" s="36">
        <f>SUMIFS('DANE SUROWE'!$S$5:$S$222,'DANE SUROWE'!$A$5:$A$222,$AC$5,'DANE SUROWE'!$C$5:$C$222,AC$6,'DANE SUROWE'!$L$5:$L$222,$A16)</f>
        <v>0</v>
      </c>
      <c r="AD16" s="36">
        <f>SUMIFS('DANE SUROWE'!$S$5:$S$222,'DANE SUROWE'!$A$5:$A$222,$AC$5,'DANE SUROWE'!$C$5:$C$222,AD$6,'DANE SUROWE'!$L$5:$L$222,$A16)</f>
        <v>0</v>
      </c>
      <c r="AE16" s="36">
        <f>SUMIFS('DANE SUROWE'!$S$5:$S$222,'DANE SUROWE'!$A$5:$A$222,$AE$5,'DANE SUROWE'!$C$5:$C$222,AE$6,'DANE SUROWE'!$L$5:$L$222,$A16)</f>
        <v>0</v>
      </c>
      <c r="AF16" s="36">
        <f>SUMIFS('DANE SUROWE'!$S$5:$S$222,'DANE SUROWE'!$A$5:$A$222,$AE$5,'DANE SUROWE'!$C$5:$C$222,AF$6,'DANE SUROWE'!$L$5:$L$222,$A16)</f>
        <v>0</v>
      </c>
      <c r="AG16" s="36">
        <f t="shared" si="0"/>
        <v>0</v>
      </c>
      <c r="AH16" s="36">
        <f t="shared" si="1"/>
        <v>0</v>
      </c>
    </row>
    <row r="17" spans="1:34">
      <c r="A17" s="35" t="s">
        <v>208</v>
      </c>
      <c r="B17" s="36">
        <f>SUMIFS('DANE SUROWE'!$S$5:$S$222,'DANE SUROWE'!$A$5:$A$222,$B$5,'DANE SUROWE'!$C$5:$C$222,B$6,'DANE SUROWE'!$L$5:$L$222,$A17)</f>
        <v>0</v>
      </c>
      <c r="C17" s="36">
        <f>SUMIFS('DANE SUROWE'!$S$5:$S$222,'DANE SUROWE'!$A$5:$A$222,$B$5,'DANE SUROWE'!$C$5:$C$222,C$6,'DANE SUROWE'!$L$5:$L$222,$A17)</f>
        <v>0</v>
      </c>
      <c r="D17" s="36">
        <f>SUMIFS('DANE SUROWE'!$S$5:$S$222,'DANE SUROWE'!$A$5:$A$222,$B$5,'DANE SUROWE'!$C$5:$C$222,D$6,'DANE SUROWE'!$L$5:$L$222,$A17)</f>
        <v>0</v>
      </c>
      <c r="E17" s="36">
        <f>SUMIFS('DANE SUROWE'!$S$5:$S$222,'DANE SUROWE'!$A$5:$A$222,$E$5,'DANE SUROWE'!$C$5:$C$222,E$6,'DANE SUROWE'!$L$5:$L$222,$A17)</f>
        <v>0</v>
      </c>
      <c r="F17" s="36">
        <f>SUMIFS('DANE SUROWE'!$S$5:$S$222,'DANE SUROWE'!$A$5:$A$222,$E$5,'DANE SUROWE'!$C$5:$C$222,F$6,'DANE SUROWE'!$L$5:$L$222,$A17)</f>
        <v>0</v>
      </c>
      <c r="G17" s="36">
        <f>SUMIFS('DANE SUROWE'!$S$5:$S$222,'DANE SUROWE'!$A$5:$A$222,$G$5,'DANE SUROWE'!$C$5:$C$222,G$6,'DANE SUROWE'!$L$5:$L$222,$A17)</f>
        <v>0</v>
      </c>
      <c r="H17" s="36">
        <f>SUMIFS('DANE SUROWE'!$S$5:$S$222,'DANE SUROWE'!$A$5:$A$222,$G$5,'DANE SUROWE'!$C$5:$C$222,H$6,'DANE SUROWE'!$L$5:$L$222,$A17)</f>
        <v>0</v>
      </c>
      <c r="I17" s="36">
        <f>SUMIFS('DANE SUROWE'!$S$5:$S$222,'DANE SUROWE'!$A$5:$A$222,$G$5,'DANE SUROWE'!$C$5:$C$222,I$6,'DANE SUROWE'!$L$5:$L$222,$A17)</f>
        <v>0</v>
      </c>
      <c r="J17" s="36">
        <f>SUMIFS('DANE SUROWE'!$S$5:$S$222,'DANE SUROWE'!$A$5:$A$222,$J$5,'DANE SUROWE'!$C$5:$C$222,J$6,'DANE SUROWE'!$L$5:$L$222,$A17)</f>
        <v>0</v>
      </c>
      <c r="K17" s="36">
        <f>SUMIFS('DANE SUROWE'!$S$5:$S$222,'DANE SUROWE'!$A$5:$A$222,$J$5,'DANE SUROWE'!$C$5:$C$222,K$6,'DANE SUROWE'!$L$5:$L$222,$A17)</f>
        <v>0</v>
      </c>
      <c r="L17" s="36">
        <f>SUMIFS('DANE SUROWE'!$S$5:$S$222,'DANE SUROWE'!$A$5:$A$222,$L$5,'DANE SUROWE'!$C$5:$C$222,L$6,'DANE SUROWE'!$L$5:$L$222,$A17)</f>
        <v>0</v>
      </c>
      <c r="M17" s="36">
        <f>SUMIFS('DANE SUROWE'!$S$5:$S$222,'DANE SUROWE'!$A$5:$A$222,$L$5,'DANE SUROWE'!$C$5:$C$222,M$6,'DANE SUROWE'!$L$5:$L$222,$A17)</f>
        <v>0</v>
      </c>
      <c r="N17" s="36">
        <f>SUMIFS('DANE SUROWE'!$S$5:$S$222,'DANE SUROWE'!$A$5:$A$222,$N$5,'DANE SUROWE'!$C$5:$C$222,N$6,'DANE SUROWE'!$L$5:$L$222,$A17)</f>
        <v>0</v>
      </c>
      <c r="O17" s="36">
        <f>SUMIFS('DANE SUROWE'!$S$5:$S$222,'DANE SUROWE'!$A$5:$A$222,$N$5,'DANE SUROWE'!$C$5:$C$222,O$6,'DANE SUROWE'!$L$5:$L$222,$A17)</f>
        <v>0</v>
      </c>
      <c r="P17" s="36">
        <f>SUMIFS('DANE SUROWE'!$S$5:$S$222,'DANE SUROWE'!$A$5:$A$222,$N$5,'DANE SUROWE'!$C$5:$C$222,P$6,'DANE SUROWE'!$L$5:$L$222,$A17)</f>
        <v>0</v>
      </c>
      <c r="Q17" s="36">
        <f>SUMIFS('DANE SUROWE'!$S$5:$S$222,'DANE SUROWE'!$A$5:$A$222,$Q$5,'DANE SUROWE'!$C$5:$C$222,Q$6,'DANE SUROWE'!$L$5:$L$222,$A17)</f>
        <v>0</v>
      </c>
      <c r="R17" s="36">
        <f>SUMIFS('DANE SUROWE'!$S$5:$S$222,'DANE SUROWE'!$A$5:$A$222,$Q$5,'DANE SUROWE'!$C$5:$C$222,R$6,'DANE SUROWE'!$L$5:$L$222,$A17)</f>
        <v>0</v>
      </c>
      <c r="S17" s="36">
        <f>SUMIFS('DANE SUROWE'!$S$5:$S$222,'DANE SUROWE'!$A$5:$A$222,$Q$5,'DANE SUROWE'!$C$5:$C$222,S$6,'DANE SUROWE'!$L$5:$L$222,$A17)</f>
        <v>0</v>
      </c>
      <c r="T17" s="36">
        <f>SUMIFS('DANE SUROWE'!$S$5:$S$222,'DANE SUROWE'!$A$5:$A$222,$Q$5,'DANE SUROWE'!$C$5:$C$222,T$6,'DANE SUROWE'!$L$5:$L$222,$A17)</f>
        <v>0</v>
      </c>
      <c r="U17" s="36">
        <f>SUMIFS('DANE SUROWE'!$S$5:$S$222,'DANE SUROWE'!$A$5:$A$222,$Q$5,'DANE SUROWE'!$C$5:$C$222,U$6,'DANE SUROWE'!$L$5:$L$222,$A17)</f>
        <v>0</v>
      </c>
      <c r="V17" s="36">
        <f>SUMIFS('DANE SUROWE'!$S$5:$S$222,'DANE SUROWE'!$A$5:$A$222,$V$5,'DANE SUROWE'!$C$5:$C$222,V$6,'DANE SUROWE'!$L$5:$L$222,$A17)</f>
        <v>0</v>
      </c>
      <c r="W17" s="36">
        <f>SUMIFS('DANE SUROWE'!$S$5:$S$222,'DANE SUROWE'!$A$5:$A$222,$V$5,'DANE SUROWE'!$C$5:$C$222,W$6,'DANE SUROWE'!$L$5:$L$222,$A17)</f>
        <v>0</v>
      </c>
      <c r="X17" s="36">
        <f>SUMIFS('DANE SUROWE'!$S$5:$S$222,'DANE SUROWE'!$A$5:$A$222,$V$5,'DANE SUROWE'!$C$5:$C$222,X$6,'DANE SUROWE'!$L$5:$L$222,$A17)</f>
        <v>0</v>
      </c>
      <c r="Y17" s="36">
        <f>SUMIFS('DANE SUROWE'!$S$5:$S$222,'DANE SUROWE'!$A$5:$A$222,$V$5,'DANE SUROWE'!$C$5:$C$222,Y$6,'DANE SUROWE'!$L$5:$L$222,$A17)</f>
        <v>0</v>
      </c>
      <c r="Z17" s="36">
        <f>SUMIFS('DANE SUROWE'!$S$5:$S$222,'DANE SUROWE'!$A$5:$A$222,$V$5,'DANE SUROWE'!$C$5:$C$222,Z$6,'DANE SUROWE'!$L$5:$L$222,$A17)</f>
        <v>0</v>
      </c>
      <c r="AA17" s="36">
        <f>SUMIFS('DANE SUROWE'!$S$5:$S$222,'DANE SUROWE'!$A$5:$A$222,$AA$5,'DANE SUROWE'!$C$5:$C$222,AA$6,'DANE SUROWE'!$L$5:$L$222,$A17)</f>
        <v>0</v>
      </c>
      <c r="AB17" s="36">
        <f>SUMIFS('DANE SUROWE'!$S$5:$S$222,'DANE SUROWE'!$A$5:$A$222,$AA$5,'DANE SUROWE'!$C$5:$C$222,AB$6,'DANE SUROWE'!$L$5:$L$222,$A17)</f>
        <v>0</v>
      </c>
      <c r="AC17" s="36">
        <f>SUMIFS('DANE SUROWE'!$S$5:$S$222,'DANE SUROWE'!$A$5:$A$222,$AC$5,'DANE SUROWE'!$C$5:$C$222,AC$6,'DANE SUROWE'!$L$5:$L$222,$A17)</f>
        <v>0</v>
      </c>
      <c r="AD17" s="36">
        <f>SUMIFS('DANE SUROWE'!$S$5:$S$222,'DANE SUROWE'!$A$5:$A$222,$AC$5,'DANE SUROWE'!$C$5:$C$222,AD$6,'DANE SUROWE'!$L$5:$L$222,$A17)</f>
        <v>0</v>
      </c>
      <c r="AE17" s="36">
        <f>SUMIFS('DANE SUROWE'!$S$5:$S$222,'DANE SUROWE'!$A$5:$A$222,$AE$5,'DANE SUROWE'!$C$5:$C$222,AE$6,'DANE SUROWE'!$L$5:$L$222,$A17)</f>
        <v>0</v>
      </c>
      <c r="AF17" s="36">
        <f>SUMIFS('DANE SUROWE'!$S$5:$S$222,'DANE SUROWE'!$A$5:$A$222,$AE$5,'DANE SUROWE'!$C$5:$C$222,AF$6,'DANE SUROWE'!$L$5:$L$222,$A17)</f>
        <v>0</v>
      </c>
      <c r="AG17" s="36">
        <f t="shared" si="0"/>
        <v>0</v>
      </c>
      <c r="AH17" s="36">
        <f t="shared" si="1"/>
        <v>0</v>
      </c>
    </row>
    <row r="18" spans="1:34">
      <c r="A18" s="35" t="s">
        <v>209</v>
      </c>
      <c r="B18" s="36">
        <f>SUMIFS('DANE SUROWE'!$S$5:$S$222,'DANE SUROWE'!$A$5:$A$222,$B$5,'DANE SUROWE'!$C$5:$C$222,B$6,'DANE SUROWE'!$L$5:$L$222,$A18)</f>
        <v>0</v>
      </c>
      <c r="C18" s="36">
        <f>SUMIFS('DANE SUROWE'!$S$5:$S$222,'DANE SUROWE'!$A$5:$A$222,$B$5,'DANE SUROWE'!$C$5:$C$222,C$6,'DANE SUROWE'!$L$5:$L$222,$A18)</f>
        <v>0</v>
      </c>
      <c r="D18" s="36">
        <f>SUMIFS('DANE SUROWE'!$S$5:$S$222,'DANE SUROWE'!$A$5:$A$222,$B$5,'DANE SUROWE'!$C$5:$C$222,D$6,'DANE SUROWE'!$L$5:$L$222,$A18)</f>
        <v>0</v>
      </c>
      <c r="E18" s="36">
        <f>SUMIFS('DANE SUROWE'!$S$5:$S$222,'DANE SUROWE'!$A$5:$A$222,$E$5,'DANE SUROWE'!$C$5:$C$222,E$6,'DANE SUROWE'!$L$5:$L$222,$A18)</f>
        <v>0</v>
      </c>
      <c r="F18" s="36">
        <f>SUMIFS('DANE SUROWE'!$S$5:$S$222,'DANE SUROWE'!$A$5:$A$222,$E$5,'DANE SUROWE'!$C$5:$C$222,F$6,'DANE SUROWE'!$L$5:$L$222,$A18)</f>
        <v>0</v>
      </c>
      <c r="G18" s="36">
        <f>SUMIFS('DANE SUROWE'!$S$5:$S$222,'DANE SUROWE'!$A$5:$A$222,$G$5,'DANE SUROWE'!$C$5:$C$222,G$6,'DANE SUROWE'!$L$5:$L$222,$A18)</f>
        <v>0</v>
      </c>
      <c r="H18" s="36">
        <f>SUMIFS('DANE SUROWE'!$S$5:$S$222,'DANE SUROWE'!$A$5:$A$222,$G$5,'DANE SUROWE'!$C$5:$C$222,H$6,'DANE SUROWE'!$L$5:$L$222,$A18)</f>
        <v>0</v>
      </c>
      <c r="I18" s="36">
        <f>SUMIFS('DANE SUROWE'!$S$5:$S$222,'DANE SUROWE'!$A$5:$A$222,$G$5,'DANE SUROWE'!$C$5:$C$222,I$6,'DANE SUROWE'!$L$5:$L$222,$A18)</f>
        <v>0</v>
      </c>
      <c r="J18" s="36">
        <f>SUMIFS('DANE SUROWE'!$S$5:$S$222,'DANE SUROWE'!$A$5:$A$222,$J$5,'DANE SUROWE'!$C$5:$C$222,J$6,'DANE SUROWE'!$L$5:$L$222,$A18)</f>
        <v>0</v>
      </c>
      <c r="K18" s="36">
        <f>SUMIFS('DANE SUROWE'!$S$5:$S$222,'DANE SUROWE'!$A$5:$A$222,$J$5,'DANE SUROWE'!$C$5:$C$222,K$6,'DANE SUROWE'!$L$5:$L$222,$A18)</f>
        <v>0</v>
      </c>
      <c r="L18" s="36">
        <f>SUMIFS('DANE SUROWE'!$S$5:$S$222,'DANE SUROWE'!$A$5:$A$222,$L$5,'DANE SUROWE'!$C$5:$C$222,L$6,'DANE SUROWE'!$L$5:$L$222,$A18)</f>
        <v>0</v>
      </c>
      <c r="M18" s="36">
        <f>SUMIFS('DANE SUROWE'!$S$5:$S$222,'DANE SUROWE'!$A$5:$A$222,$L$5,'DANE SUROWE'!$C$5:$C$222,M$6,'DANE SUROWE'!$L$5:$L$222,$A18)</f>
        <v>0</v>
      </c>
      <c r="N18" s="36">
        <f>SUMIFS('DANE SUROWE'!$S$5:$S$222,'DANE SUROWE'!$A$5:$A$222,$N$5,'DANE SUROWE'!$C$5:$C$222,N$6,'DANE SUROWE'!$L$5:$L$222,$A18)</f>
        <v>0</v>
      </c>
      <c r="O18" s="36">
        <f>SUMIFS('DANE SUROWE'!$S$5:$S$222,'DANE SUROWE'!$A$5:$A$222,$N$5,'DANE SUROWE'!$C$5:$C$222,O$6,'DANE SUROWE'!$L$5:$L$222,$A18)</f>
        <v>0</v>
      </c>
      <c r="P18" s="36">
        <f>SUMIFS('DANE SUROWE'!$S$5:$S$222,'DANE SUROWE'!$A$5:$A$222,$N$5,'DANE SUROWE'!$C$5:$C$222,P$6,'DANE SUROWE'!$L$5:$L$222,$A18)</f>
        <v>0</v>
      </c>
      <c r="Q18" s="36">
        <f>SUMIFS('DANE SUROWE'!$S$5:$S$222,'DANE SUROWE'!$A$5:$A$222,$Q$5,'DANE SUROWE'!$C$5:$C$222,Q$6,'DANE SUROWE'!$L$5:$L$222,$A18)</f>
        <v>0</v>
      </c>
      <c r="R18" s="36">
        <f>SUMIFS('DANE SUROWE'!$S$5:$S$222,'DANE SUROWE'!$A$5:$A$222,$Q$5,'DANE SUROWE'!$C$5:$C$222,R$6,'DANE SUROWE'!$L$5:$L$222,$A18)</f>
        <v>0</v>
      </c>
      <c r="S18" s="36">
        <f>SUMIFS('DANE SUROWE'!$S$5:$S$222,'DANE SUROWE'!$A$5:$A$222,$Q$5,'DANE SUROWE'!$C$5:$C$222,S$6,'DANE SUROWE'!$L$5:$L$222,$A18)</f>
        <v>0</v>
      </c>
      <c r="T18" s="36">
        <f>SUMIFS('DANE SUROWE'!$S$5:$S$222,'DANE SUROWE'!$A$5:$A$222,$Q$5,'DANE SUROWE'!$C$5:$C$222,T$6,'DANE SUROWE'!$L$5:$L$222,$A18)</f>
        <v>0</v>
      </c>
      <c r="U18" s="36">
        <f>SUMIFS('DANE SUROWE'!$S$5:$S$222,'DANE SUROWE'!$A$5:$A$222,$Q$5,'DANE SUROWE'!$C$5:$C$222,U$6,'DANE SUROWE'!$L$5:$L$222,$A18)</f>
        <v>0</v>
      </c>
      <c r="V18" s="36">
        <f>SUMIFS('DANE SUROWE'!$S$5:$S$222,'DANE SUROWE'!$A$5:$A$222,$V$5,'DANE SUROWE'!$C$5:$C$222,V$6,'DANE SUROWE'!$L$5:$L$222,$A18)</f>
        <v>0</v>
      </c>
      <c r="W18" s="36">
        <f>SUMIFS('DANE SUROWE'!$S$5:$S$222,'DANE SUROWE'!$A$5:$A$222,$V$5,'DANE SUROWE'!$C$5:$C$222,W$6,'DANE SUROWE'!$L$5:$L$222,$A18)</f>
        <v>0</v>
      </c>
      <c r="X18" s="36">
        <f>SUMIFS('DANE SUROWE'!$S$5:$S$222,'DANE SUROWE'!$A$5:$A$222,$V$5,'DANE SUROWE'!$C$5:$C$222,X$6,'DANE SUROWE'!$L$5:$L$222,$A18)</f>
        <v>0</v>
      </c>
      <c r="Y18" s="36">
        <f>SUMIFS('DANE SUROWE'!$S$5:$S$222,'DANE SUROWE'!$A$5:$A$222,$V$5,'DANE SUROWE'!$C$5:$C$222,Y$6,'DANE SUROWE'!$L$5:$L$222,$A18)</f>
        <v>0</v>
      </c>
      <c r="Z18" s="36">
        <f>SUMIFS('DANE SUROWE'!$S$5:$S$222,'DANE SUROWE'!$A$5:$A$222,$V$5,'DANE SUROWE'!$C$5:$C$222,Z$6,'DANE SUROWE'!$L$5:$L$222,$A18)</f>
        <v>0</v>
      </c>
      <c r="AA18" s="36">
        <f>SUMIFS('DANE SUROWE'!$S$5:$S$222,'DANE SUROWE'!$A$5:$A$222,$AA$5,'DANE SUROWE'!$C$5:$C$222,AA$6,'DANE SUROWE'!$L$5:$L$222,$A18)</f>
        <v>0</v>
      </c>
      <c r="AB18" s="36">
        <f>SUMIFS('DANE SUROWE'!$S$5:$S$222,'DANE SUROWE'!$A$5:$A$222,$AA$5,'DANE SUROWE'!$C$5:$C$222,AB$6,'DANE SUROWE'!$L$5:$L$222,$A18)</f>
        <v>0</v>
      </c>
      <c r="AC18" s="36">
        <f>SUMIFS('DANE SUROWE'!$S$5:$S$222,'DANE SUROWE'!$A$5:$A$222,$AC$5,'DANE SUROWE'!$C$5:$C$222,AC$6,'DANE SUROWE'!$L$5:$L$222,$A18)</f>
        <v>0</v>
      </c>
      <c r="AD18" s="36">
        <f>SUMIFS('DANE SUROWE'!$S$5:$S$222,'DANE SUROWE'!$A$5:$A$222,$AC$5,'DANE SUROWE'!$C$5:$C$222,AD$6,'DANE SUROWE'!$L$5:$L$222,$A18)</f>
        <v>0</v>
      </c>
      <c r="AE18" s="36">
        <f>SUMIFS('DANE SUROWE'!$S$5:$S$222,'DANE SUROWE'!$A$5:$A$222,$AE$5,'DANE SUROWE'!$C$5:$C$222,AE$6,'DANE SUROWE'!$L$5:$L$222,$A18)</f>
        <v>0</v>
      </c>
      <c r="AF18" s="36">
        <f>SUMIFS('DANE SUROWE'!$S$5:$S$222,'DANE SUROWE'!$A$5:$A$222,$AE$5,'DANE SUROWE'!$C$5:$C$222,AF$6,'DANE SUROWE'!$L$5:$L$222,$A18)</f>
        <v>0</v>
      </c>
      <c r="AG18" s="36">
        <f t="shared" si="0"/>
        <v>0</v>
      </c>
      <c r="AH18" s="36">
        <f t="shared" si="1"/>
        <v>0</v>
      </c>
    </row>
    <row r="19" spans="1:34">
      <c r="A19" s="35" t="s">
        <v>210</v>
      </c>
      <c r="B19" s="36">
        <f>SUMIFS('DANE SUROWE'!$S$5:$S$222,'DANE SUROWE'!$A$5:$A$222,$B$5,'DANE SUROWE'!$C$5:$C$222,B$6,'DANE SUROWE'!$L$5:$L$222,$A19)</f>
        <v>0</v>
      </c>
      <c r="C19" s="36">
        <f>SUMIFS('DANE SUROWE'!$S$5:$S$222,'DANE SUROWE'!$A$5:$A$222,$B$5,'DANE SUROWE'!$C$5:$C$222,C$6,'DANE SUROWE'!$L$5:$L$222,$A19)</f>
        <v>0</v>
      </c>
      <c r="D19" s="36">
        <f>SUMIFS('DANE SUROWE'!$S$5:$S$222,'DANE SUROWE'!$A$5:$A$222,$B$5,'DANE SUROWE'!$C$5:$C$222,D$6,'DANE SUROWE'!$L$5:$L$222,$A19)</f>
        <v>0</v>
      </c>
      <c r="E19" s="36">
        <f>SUMIFS('DANE SUROWE'!$S$5:$S$222,'DANE SUROWE'!$A$5:$A$222,$E$5,'DANE SUROWE'!$C$5:$C$222,E$6,'DANE SUROWE'!$L$5:$L$222,$A19)</f>
        <v>0</v>
      </c>
      <c r="F19" s="36">
        <f>SUMIFS('DANE SUROWE'!$S$5:$S$222,'DANE SUROWE'!$A$5:$A$222,$E$5,'DANE SUROWE'!$C$5:$C$222,F$6,'DANE SUROWE'!$L$5:$L$222,$A19)</f>
        <v>0</v>
      </c>
      <c r="G19" s="36">
        <f>SUMIFS('DANE SUROWE'!$S$5:$S$222,'DANE SUROWE'!$A$5:$A$222,$G$5,'DANE SUROWE'!$C$5:$C$222,G$6,'DANE SUROWE'!$L$5:$L$222,$A19)</f>
        <v>0</v>
      </c>
      <c r="H19" s="36">
        <f>SUMIFS('DANE SUROWE'!$S$5:$S$222,'DANE SUROWE'!$A$5:$A$222,$G$5,'DANE SUROWE'!$C$5:$C$222,H$6,'DANE SUROWE'!$L$5:$L$222,$A19)</f>
        <v>0</v>
      </c>
      <c r="I19" s="36">
        <f>SUMIFS('DANE SUROWE'!$S$5:$S$222,'DANE SUROWE'!$A$5:$A$222,$G$5,'DANE SUROWE'!$C$5:$C$222,I$6,'DANE SUROWE'!$L$5:$L$222,$A19)</f>
        <v>0</v>
      </c>
      <c r="J19" s="36">
        <f>SUMIFS('DANE SUROWE'!$S$5:$S$222,'DANE SUROWE'!$A$5:$A$222,$J$5,'DANE SUROWE'!$C$5:$C$222,J$6,'DANE SUROWE'!$L$5:$L$222,$A19)</f>
        <v>0</v>
      </c>
      <c r="K19" s="36">
        <f>SUMIFS('DANE SUROWE'!$S$5:$S$222,'DANE SUROWE'!$A$5:$A$222,$J$5,'DANE SUROWE'!$C$5:$C$222,K$6,'DANE SUROWE'!$L$5:$L$222,$A19)</f>
        <v>0</v>
      </c>
      <c r="L19" s="36">
        <f>SUMIFS('DANE SUROWE'!$S$5:$S$222,'DANE SUROWE'!$A$5:$A$222,$L$5,'DANE SUROWE'!$C$5:$C$222,L$6,'DANE SUROWE'!$L$5:$L$222,$A19)</f>
        <v>0</v>
      </c>
      <c r="M19" s="36">
        <f>SUMIFS('DANE SUROWE'!$S$5:$S$222,'DANE SUROWE'!$A$5:$A$222,$L$5,'DANE SUROWE'!$C$5:$C$222,M$6,'DANE SUROWE'!$L$5:$L$222,$A19)</f>
        <v>0</v>
      </c>
      <c r="N19" s="36">
        <f>SUMIFS('DANE SUROWE'!$S$5:$S$222,'DANE SUROWE'!$A$5:$A$222,$N$5,'DANE SUROWE'!$C$5:$C$222,N$6,'DANE SUROWE'!$L$5:$L$222,$A19)</f>
        <v>0</v>
      </c>
      <c r="O19" s="36">
        <f>SUMIFS('DANE SUROWE'!$S$5:$S$222,'DANE SUROWE'!$A$5:$A$222,$N$5,'DANE SUROWE'!$C$5:$C$222,O$6,'DANE SUROWE'!$L$5:$L$222,$A19)</f>
        <v>0</v>
      </c>
      <c r="P19" s="36">
        <f>SUMIFS('DANE SUROWE'!$S$5:$S$222,'DANE SUROWE'!$A$5:$A$222,$N$5,'DANE SUROWE'!$C$5:$C$222,P$6,'DANE SUROWE'!$L$5:$L$222,$A19)</f>
        <v>0</v>
      </c>
      <c r="Q19" s="36">
        <f>SUMIFS('DANE SUROWE'!$S$5:$S$222,'DANE SUROWE'!$A$5:$A$222,$Q$5,'DANE SUROWE'!$C$5:$C$222,Q$6,'DANE SUROWE'!$L$5:$L$222,$A19)</f>
        <v>0</v>
      </c>
      <c r="R19" s="36">
        <f>SUMIFS('DANE SUROWE'!$S$5:$S$222,'DANE SUROWE'!$A$5:$A$222,$Q$5,'DANE SUROWE'!$C$5:$C$222,R$6,'DANE SUROWE'!$L$5:$L$222,$A19)</f>
        <v>0</v>
      </c>
      <c r="S19" s="36">
        <f>SUMIFS('DANE SUROWE'!$S$5:$S$222,'DANE SUROWE'!$A$5:$A$222,$Q$5,'DANE SUROWE'!$C$5:$C$222,S$6,'DANE SUROWE'!$L$5:$L$222,$A19)</f>
        <v>0</v>
      </c>
      <c r="T19" s="36">
        <f>SUMIFS('DANE SUROWE'!$S$5:$S$222,'DANE SUROWE'!$A$5:$A$222,$Q$5,'DANE SUROWE'!$C$5:$C$222,T$6,'DANE SUROWE'!$L$5:$L$222,$A19)</f>
        <v>0</v>
      </c>
      <c r="U19" s="36">
        <f>SUMIFS('DANE SUROWE'!$S$5:$S$222,'DANE SUROWE'!$A$5:$A$222,$Q$5,'DANE SUROWE'!$C$5:$C$222,U$6,'DANE SUROWE'!$L$5:$L$222,$A19)</f>
        <v>0</v>
      </c>
      <c r="V19" s="36">
        <f>SUMIFS('DANE SUROWE'!$S$5:$S$222,'DANE SUROWE'!$A$5:$A$222,$V$5,'DANE SUROWE'!$C$5:$C$222,V$6,'DANE SUROWE'!$L$5:$L$222,$A19)</f>
        <v>0</v>
      </c>
      <c r="W19" s="36">
        <f>SUMIFS('DANE SUROWE'!$S$5:$S$222,'DANE SUROWE'!$A$5:$A$222,$V$5,'DANE SUROWE'!$C$5:$C$222,W$6,'DANE SUROWE'!$L$5:$L$222,$A19)</f>
        <v>0</v>
      </c>
      <c r="X19" s="36">
        <f>SUMIFS('DANE SUROWE'!$S$5:$S$222,'DANE SUROWE'!$A$5:$A$222,$V$5,'DANE SUROWE'!$C$5:$C$222,X$6,'DANE SUROWE'!$L$5:$L$222,$A19)</f>
        <v>0</v>
      </c>
      <c r="Y19" s="36">
        <f>SUMIFS('DANE SUROWE'!$S$5:$S$222,'DANE SUROWE'!$A$5:$A$222,$V$5,'DANE SUROWE'!$C$5:$C$222,Y$6,'DANE SUROWE'!$L$5:$L$222,$A19)</f>
        <v>0</v>
      </c>
      <c r="Z19" s="36">
        <f>SUMIFS('DANE SUROWE'!$S$5:$S$222,'DANE SUROWE'!$A$5:$A$222,$V$5,'DANE SUROWE'!$C$5:$C$222,Z$6,'DANE SUROWE'!$L$5:$L$222,$A19)</f>
        <v>0</v>
      </c>
      <c r="AA19" s="36">
        <f>SUMIFS('DANE SUROWE'!$S$5:$S$222,'DANE SUROWE'!$A$5:$A$222,$AA$5,'DANE SUROWE'!$C$5:$C$222,AA$6,'DANE SUROWE'!$L$5:$L$222,$A19)</f>
        <v>0</v>
      </c>
      <c r="AB19" s="36">
        <f>SUMIFS('DANE SUROWE'!$S$5:$S$222,'DANE SUROWE'!$A$5:$A$222,$AA$5,'DANE SUROWE'!$C$5:$C$222,AB$6,'DANE SUROWE'!$L$5:$L$222,$A19)</f>
        <v>0</v>
      </c>
      <c r="AC19" s="36">
        <f>SUMIFS('DANE SUROWE'!$S$5:$S$222,'DANE SUROWE'!$A$5:$A$222,$AC$5,'DANE SUROWE'!$C$5:$C$222,AC$6,'DANE SUROWE'!$L$5:$L$222,$A19)</f>
        <v>0</v>
      </c>
      <c r="AD19" s="36">
        <f>SUMIFS('DANE SUROWE'!$S$5:$S$222,'DANE SUROWE'!$A$5:$A$222,$AC$5,'DANE SUROWE'!$C$5:$C$222,AD$6,'DANE SUROWE'!$L$5:$L$222,$A19)</f>
        <v>0</v>
      </c>
      <c r="AE19" s="36">
        <f>SUMIFS('DANE SUROWE'!$S$5:$S$222,'DANE SUROWE'!$A$5:$A$222,$AE$5,'DANE SUROWE'!$C$5:$C$222,AE$6,'DANE SUROWE'!$L$5:$L$222,$A19)</f>
        <v>0</v>
      </c>
      <c r="AF19" s="36">
        <f>SUMIFS('DANE SUROWE'!$S$5:$S$222,'DANE SUROWE'!$A$5:$A$222,$AE$5,'DANE SUROWE'!$C$5:$C$222,AF$6,'DANE SUROWE'!$L$5:$L$222,$A19)</f>
        <v>0</v>
      </c>
      <c r="AG19" s="36">
        <f t="shared" si="0"/>
        <v>0</v>
      </c>
      <c r="AH19" s="36">
        <f t="shared" si="1"/>
        <v>0</v>
      </c>
    </row>
    <row r="20" spans="1:34">
      <c r="A20" s="35" t="s">
        <v>211</v>
      </c>
      <c r="B20" s="36">
        <f>SUMIFS('DANE SUROWE'!$S$5:$S$222,'DANE SUROWE'!$A$5:$A$222,$B$5,'DANE SUROWE'!$C$5:$C$222,B$6,'DANE SUROWE'!$L$5:$L$222,$A20)</f>
        <v>0</v>
      </c>
      <c r="C20" s="36">
        <f>SUMIFS('DANE SUROWE'!$S$5:$S$222,'DANE SUROWE'!$A$5:$A$222,$B$5,'DANE SUROWE'!$C$5:$C$222,C$6,'DANE SUROWE'!$L$5:$L$222,$A20)</f>
        <v>0</v>
      </c>
      <c r="D20" s="36">
        <f>SUMIFS('DANE SUROWE'!$S$5:$S$222,'DANE SUROWE'!$A$5:$A$222,$B$5,'DANE SUROWE'!$C$5:$C$222,D$6,'DANE SUROWE'!$L$5:$L$222,$A20)</f>
        <v>0</v>
      </c>
      <c r="E20" s="36">
        <f>SUMIFS('DANE SUROWE'!$S$5:$S$222,'DANE SUROWE'!$A$5:$A$222,$E$5,'DANE SUROWE'!$C$5:$C$222,E$6,'DANE SUROWE'!$L$5:$L$222,$A20)</f>
        <v>0</v>
      </c>
      <c r="F20" s="36">
        <f>SUMIFS('DANE SUROWE'!$S$5:$S$222,'DANE SUROWE'!$A$5:$A$222,$E$5,'DANE SUROWE'!$C$5:$C$222,F$6,'DANE SUROWE'!$L$5:$L$222,$A20)</f>
        <v>0</v>
      </c>
      <c r="G20" s="36">
        <f>SUMIFS('DANE SUROWE'!$S$5:$S$222,'DANE SUROWE'!$A$5:$A$222,$G$5,'DANE SUROWE'!$C$5:$C$222,G$6,'DANE SUROWE'!$L$5:$L$222,$A20)</f>
        <v>0</v>
      </c>
      <c r="H20" s="36">
        <f>SUMIFS('DANE SUROWE'!$S$5:$S$222,'DANE SUROWE'!$A$5:$A$222,$G$5,'DANE SUROWE'!$C$5:$C$222,H$6,'DANE SUROWE'!$L$5:$L$222,$A20)</f>
        <v>0</v>
      </c>
      <c r="I20" s="36">
        <f>SUMIFS('DANE SUROWE'!$S$5:$S$222,'DANE SUROWE'!$A$5:$A$222,$G$5,'DANE SUROWE'!$C$5:$C$222,I$6,'DANE SUROWE'!$L$5:$L$222,$A20)</f>
        <v>0</v>
      </c>
      <c r="J20" s="36">
        <f>SUMIFS('DANE SUROWE'!$S$5:$S$222,'DANE SUROWE'!$A$5:$A$222,$J$5,'DANE SUROWE'!$C$5:$C$222,J$6,'DANE SUROWE'!$L$5:$L$222,$A20)</f>
        <v>0</v>
      </c>
      <c r="K20" s="36">
        <f>SUMIFS('DANE SUROWE'!$S$5:$S$222,'DANE SUROWE'!$A$5:$A$222,$J$5,'DANE SUROWE'!$C$5:$C$222,K$6,'DANE SUROWE'!$L$5:$L$222,$A20)</f>
        <v>0</v>
      </c>
      <c r="L20" s="36">
        <f>SUMIFS('DANE SUROWE'!$S$5:$S$222,'DANE SUROWE'!$A$5:$A$222,$L$5,'DANE SUROWE'!$C$5:$C$222,L$6,'DANE SUROWE'!$L$5:$L$222,$A20)</f>
        <v>0</v>
      </c>
      <c r="M20" s="36">
        <f>SUMIFS('DANE SUROWE'!$S$5:$S$222,'DANE SUROWE'!$A$5:$A$222,$L$5,'DANE SUROWE'!$C$5:$C$222,M$6,'DANE SUROWE'!$L$5:$L$222,$A20)</f>
        <v>0</v>
      </c>
      <c r="N20" s="36">
        <f>SUMIFS('DANE SUROWE'!$S$5:$S$222,'DANE SUROWE'!$A$5:$A$222,$N$5,'DANE SUROWE'!$C$5:$C$222,N$6,'DANE SUROWE'!$L$5:$L$222,$A20)</f>
        <v>0</v>
      </c>
      <c r="O20" s="36">
        <f>SUMIFS('DANE SUROWE'!$S$5:$S$222,'DANE SUROWE'!$A$5:$A$222,$N$5,'DANE SUROWE'!$C$5:$C$222,O$6,'DANE SUROWE'!$L$5:$L$222,$A20)</f>
        <v>0</v>
      </c>
      <c r="P20" s="36">
        <f>SUMIFS('DANE SUROWE'!$S$5:$S$222,'DANE SUROWE'!$A$5:$A$222,$N$5,'DANE SUROWE'!$C$5:$C$222,P$6,'DANE SUROWE'!$L$5:$L$222,$A20)</f>
        <v>0</v>
      </c>
      <c r="Q20" s="36">
        <f>SUMIFS('DANE SUROWE'!$S$5:$S$222,'DANE SUROWE'!$A$5:$A$222,$Q$5,'DANE SUROWE'!$C$5:$C$222,Q$6,'DANE SUROWE'!$L$5:$L$222,$A20)</f>
        <v>0</v>
      </c>
      <c r="R20" s="36">
        <f>SUMIFS('DANE SUROWE'!$S$5:$S$222,'DANE SUROWE'!$A$5:$A$222,$Q$5,'DANE SUROWE'!$C$5:$C$222,R$6,'DANE SUROWE'!$L$5:$L$222,$A20)</f>
        <v>0</v>
      </c>
      <c r="S20" s="36">
        <f>SUMIFS('DANE SUROWE'!$S$5:$S$222,'DANE SUROWE'!$A$5:$A$222,$Q$5,'DANE SUROWE'!$C$5:$C$222,S$6,'DANE SUROWE'!$L$5:$L$222,$A20)</f>
        <v>0</v>
      </c>
      <c r="T20" s="36">
        <f>SUMIFS('DANE SUROWE'!$S$5:$S$222,'DANE SUROWE'!$A$5:$A$222,$Q$5,'DANE SUROWE'!$C$5:$C$222,T$6,'DANE SUROWE'!$L$5:$L$222,$A20)</f>
        <v>0</v>
      </c>
      <c r="U20" s="36">
        <f>SUMIFS('DANE SUROWE'!$S$5:$S$222,'DANE SUROWE'!$A$5:$A$222,$Q$5,'DANE SUROWE'!$C$5:$C$222,U$6,'DANE SUROWE'!$L$5:$L$222,$A20)</f>
        <v>0</v>
      </c>
      <c r="V20" s="36">
        <f>SUMIFS('DANE SUROWE'!$S$5:$S$222,'DANE SUROWE'!$A$5:$A$222,$V$5,'DANE SUROWE'!$C$5:$C$222,V$6,'DANE SUROWE'!$L$5:$L$222,$A20)</f>
        <v>0</v>
      </c>
      <c r="W20" s="36">
        <f>SUMIFS('DANE SUROWE'!$S$5:$S$222,'DANE SUROWE'!$A$5:$A$222,$V$5,'DANE SUROWE'!$C$5:$C$222,W$6,'DANE SUROWE'!$L$5:$L$222,$A20)</f>
        <v>0</v>
      </c>
      <c r="X20" s="36">
        <f>SUMIFS('DANE SUROWE'!$S$5:$S$222,'DANE SUROWE'!$A$5:$A$222,$V$5,'DANE SUROWE'!$C$5:$C$222,X$6,'DANE SUROWE'!$L$5:$L$222,$A20)</f>
        <v>0</v>
      </c>
      <c r="Y20" s="36">
        <f>SUMIFS('DANE SUROWE'!$S$5:$S$222,'DANE SUROWE'!$A$5:$A$222,$V$5,'DANE SUROWE'!$C$5:$C$222,Y$6,'DANE SUROWE'!$L$5:$L$222,$A20)</f>
        <v>0</v>
      </c>
      <c r="Z20" s="36">
        <f>SUMIFS('DANE SUROWE'!$S$5:$S$222,'DANE SUROWE'!$A$5:$A$222,$V$5,'DANE SUROWE'!$C$5:$C$222,Z$6,'DANE SUROWE'!$L$5:$L$222,$A20)</f>
        <v>0</v>
      </c>
      <c r="AA20" s="36">
        <f>SUMIFS('DANE SUROWE'!$S$5:$S$222,'DANE SUROWE'!$A$5:$A$222,$AA$5,'DANE SUROWE'!$C$5:$C$222,AA$6,'DANE SUROWE'!$L$5:$L$222,$A20)</f>
        <v>0</v>
      </c>
      <c r="AB20" s="36">
        <f>SUMIFS('DANE SUROWE'!$S$5:$S$222,'DANE SUROWE'!$A$5:$A$222,$AA$5,'DANE SUROWE'!$C$5:$C$222,AB$6,'DANE SUROWE'!$L$5:$L$222,$A20)</f>
        <v>0</v>
      </c>
      <c r="AC20" s="36">
        <f>SUMIFS('DANE SUROWE'!$S$5:$S$222,'DANE SUROWE'!$A$5:$A$222,$AC$5,'DANE SUROWE'!$C$5:$C$222,AC$6,'DANE SUROWE'!$L$5:$L$222,$A20)</f>
        <v>0</v>
      </c>
      <c r="AD20" s="36">
        <f>SUMIFS('DANE SUROWE'!$S$5:$S$222,'DANE SUROWE'!$A$5:$A$222,$AC$5,'DANE SUROWE'!$C$5:$C$222,AD$6,'DANE SUROWE'!$L$5:$L$222,$A20)</f>
        <v>0</v>
      </c>
      <c r="AE20" s="36">
        <f>SUMIFS('DANE SUROWE'!$S$5:$S$222,'DANE SUROWE'!$A$5:$A$222,$AE$5,'DANE SUROWE'!$C$5:$C$222,AE$6,'DANE SUROWE'!$L$5:$L$222,$A20)</f>
        <v>0</v>
      </c>
      <c r="AF20" s="36">
        <f>SUMIFS('DANE SUROWE'!$S$5:$S$222,'DANE SUROWE'!$A$5:$A$222,$AE$5,'DANE SUROWE'!$C$5:$C$222,AF$6,'DANE SUROWE'!$L$5:$L$222,$A20)</f>
        <v>0</v>
      </c>
      <c r="AG20" s="36">
        <f t="shared" si="0"/>
        <v>0</v>
      </c>
      <c r="AH20" s="36">
        <f t="shared" si="1"/>
        <v>0</v>
      </c>
    </row>
    <row r="21" spans="1:34">
      <c r="A21" s="35" t="s">
        <v>212</v>
      </c>
      <c r="B21" s="36">
        <f>SUMIFS('DANE SUROWE'!$S$5:$S$222,'DANE SUROWE'!$A$5:$A$222,$B$5,'DANE SUROWE'!$C$5:$C$222,B$6,'DANE SUROWE'!$L$5:$L$222,$A21)</f>
        <v>0</v>
      </c>
      <c r="C21" s="36">
        <f>SUMIFS('DANE SUROWE'!$S$5:$S$222,'DANE SUROWE'!$A$5:$A$222,$B$5,'DANE SUROWE'!$C$5:$C$222,C$6,'DANE SUROWE'!$L$5:$L$222,$A21)</f>
        <v>0</v>
      </c>
      <c r="D21" s="36">
        <f>SUMIFS('DANE SUROWE'!$S$5:$S$222,'DANE SUROWE'!$A$5:$A$222,$B$5,'DANE SUROWE'!$C$5:$C$222,D$6,'DANE SUROWE'!$L$5:$L$222,$A21)</f>
        <v>0</v>
      </c>
      <c r="E21" s="36">
        <f>SUMIFS('DANE SUROWE'!$S$5:$S$222,'DANE SUROWE'!$A$5:$A$222,$E$5,'DANE SUROWE'!$C$5:$C$222,E$6,'DANE SUROWE'!$L$5:$L$222,$A21)</f>
        <v>0</v>
      </c>
      <c r="F21" s="36">
        <f>SUMIFS('DANE SUROWE'!$S$5:$S$222,'DANE SUROWE'!$A$5:$A$222,$E$5,'DANE SUROWE'!$C$5:$C$222,F$6,'DANE SUROWE'!$L$5:$L$222,$A21)</f>
        <v>0</v>
      </c>
      <c r="G21" s="36">
        <f>SUMIFS('DANE SUROWE'!$S$5:$S$222,'DANE SUROWE'!$A$5:$A$222,$G$5,'DANE SUROWE'!$C$5:$C$222,G$6,'DANE SUROWE'!$L$5:$L$222,$A21)</f>
        <v>0</v>
      </c>
      <c r="H21" s="36">
        <f>SUMIFS('DANE SUROWE'!$S$5:$S$222,'DANE SUROWE'!$A$5:$A$222,$G$5,'DANE SUROWE'!$C$5:$C$222,H$6,'DANE SUROWE'!$L$5:$L$222,$A21)</f>
        <v>0</v>
      </c>
      <c r="I21" s="36">
        <f>SUMIFS('DANE SUROWE'!$S$5:$S$222,'DANE SUROWE'!$A$5:$A$222,$G$5,'DANE SUROWE'!$C$5:$C$222,I$6,'DANE SUROWE'!$L$5:$L$222,$A21)</f>
        <v>0</v>
      </c>
      <c r="J21" s="36">
        <f>SUMIFS('DANE SUROWE'!$S$5:$S$222,'DANE SUROWE'!$A$5:$A$222,$J$5,'DANE SUROWE'!$C$5:$C$222,J$6,'DANE SUROWE'!$L$5:$L$222,$A21)</f>
        <v>0</v>
      </c>
      <c r="K21" s="36">
        <f>SUMIFS('DANE SUROWE'!$S$5:$S$222,'DANE SUROWE'!$A$5:$A$222,$J$5,'DANE SUROWE'!$C$5:$C$222,K$6,'DANE SUROWE'!$L$5:$L$222,$A21)</f>
        <v>0</v>
      </c>
      <c r="L21" s="36">
        <f>SUMIFS('DANE SUROWE'!$S$5:$S$222,'DANE SUROWE'!$A$5:$A$222,$L$5,'DANE SUROWE'!$C$5:$C$222,L$6,'DANE SUROWE'!$L$5:$L$222,$A21)</f>
        <v>0</v>
      </c>
      <c r="M21" s="36">
        <f>SUMIFS('DANE SUROWE'!$S$5:$S$222,'DANE SUROWE'!$A$5:$A$222,$L$5,'DANE SUROWE'!$C$5:$C$222,M$6,'DANE SUROWE'!$L$5:$L$222,$A21)</f>
        <v>0</v>
      </c>
      <c r="N21" s="36">
        <f>SUMIFS('DANE SUROWE'!$S$5:$S$222,'DANE SUROWE'!$A$5:$A$222,$N$5,'DANE SUROWE'!$C$5:$C$222,N$6,'DANE SUROWE'!$L$5:$L$222,$A21)</f>
        <v>0</v>
      </c>
      <c r="O21" s="36">
        <f>SUMIFS('DANE SUROWE'!$S$5:$S$222,'DANE SUROWE'!$A$5:$A$222,$N$5,'DANE SUROWE'!$C$5:$C$222,O$6,'DANE SUROWE'!$L$5:$L$222,$A21)</f>
        <v>0</v>
      </c>
      <c r="P21" s="36">
        <f>SUMIFS('DANE SUROWE'!$S$5:$S$222,'DANE SUROWE'!$A$5:$A$222,$N$5,'DANE SUROWE'!$C$5:$C$222,P$6,'DANE SUROWE'!$L$5:$L$222,$A21)</f>
        <v>0</v>
      </c>
      <c r="Q21" s="36">
        <f>SUMIFS('DANE SUROWE'!$S$5:$S$222,'DANE SUROWE'!$A$5:$A$222,$Q$5,'DANE SUROWE'!$C$5:$C$222,Q$6,'DANE SUROWE'!$L$5:$L$222,$A21)</f>
        <v>0</v>
      </c>
      <c r="R21" s="36">
        <f>SUMIFS('DANE SUROWE'!$S$5:$S$222,'DANE SUROWE'!$A$5:$A$222,$Q$5,'DANE SUROWE'!$C$5:$C$222,R$6,'DANE SUROWE'!$L$5:$L$222,$A21)</f>
        <v>0</v>
      </c>
      <c r="S21" s="36">
        <f>SUMIFS('DANE SUROWE'!$S$5:$S$222,'DANE SUROWE'!$A$5:$A$222,$Q$5,'DANE SUROWE'!$C$5:$C$222,S$6,'DANE SUROWE'!$L$5:$L$222,$A21)</f>
        <v>0</v>
      </c>
      <c r="T21" s="36">
        <f>SUMIFS('DANE SUROWE'!$S$5:$S$222,'DANE SUROWE'!$A$5:$A$222,$Q$5,'DANE SUROWE'!$C$5:$C$222,T$6,'DANE SUROWE'!$L$5:$L$222,$A21)</f>
        <v>0</v>
      </c>
      <c r="U21" s="36">
        <f>SUMIFS('DANE SUROWE'!$S$5:$S$222,'DANE SUROWE'!$A$5:$A$222,$Q$5,'DANE SUROWE'!$C$5:$C$222,U$6,'DANE SUROWE'!$L$5:$L$222,$A21)</f>
        <v>0</v>
      </c>
      <c r="V21" s="36">
        <f>SUMIFS('DANE SUROWE'!$S$5:$S$222,'DANE SUROWE'!$A$5:$A$222,$V$5,'DANE SUROWE'!$C$5:$C$222,V$6,'DANE SUROWE'!$L$5:$L$222,$A21)</f>
        <v>0</v>
      </c>
      <c r="W21" s="36">
        <f>SUMIFS('DANE SUROWE'!$S$5:$S$222,'DANE SUROWE'!$A$5:$A$222,$V$5,'DANE SUROWE'!$C$5:$C$222,W$6,'DANE SUROWE'!$L$5:$L$222,$A21)</f>
        <v>0</v>
      </c>
      <c r="X21" s="36">
        <f>SUMIFS('DANE SUROWE'!$S$5:$S$222,'DANE SUROWE'!$A$5:$A$222,$V$5,'DANE SUROWE'!$C$5:$C$222,X$6,'DANE SUROWE'!$L$5:$L$222,$A21)</f>
        <v>0</v>
      </c>
      <c r="Y21" s="36">
        <f>SUMIFS('DANE SUROWE'!$S$5:$S$222,'DANE SUROWE'!$A$5:$A$222,$V$5,'DANE SUROWE'!$C$5:$C$222,Y$6,'DANE SUROWE'!$L$5:$L$222,$A21)</f>
        <v>0</v>
      </c>
      <c r="Z21" s="36">
        <f>SUMIFS('DANE SUROWE'!$S$5:$S$222,'DANE SUROWE'!$A$5:$A$222,$V$5,'DANE SUROWE'!$C$5:$C$222,Z$6,'DANE SUROWE'!$L$5:$L$222,$A21)</f>
        <v>0</v>
      </c>
      <c r="AA21" s="36">
        <f>SUMIFS('DANE SUROWE'!$S$5:$S$222,'DANE SUROWE'!$A$5:$A$222,$AA$5,'DANE SUROWE'!$C$5:$C$222,AA$6,'DANE SUROWE'!$L$5:$L$222,$A21)</f>
        <v>0</v>
      </c>
      <c r="AB21" s="36">
        <f>SUMIFS('DANE SUROWE'!$S$5:$S$222,'DANE SUROWE'!$A$5:$A$222,$AA$5,'DANE SUROWE'!$C$5:$C$222,AB$6,'DANE SUROWE'!$L$5:$L$222,$A21)</f>
        <v>0</v>
      </c>
      <c r="AC21" s="36">
        <f>SUMIFS('DANE SUROWE'!$S$5:$S$222,'DANE SUROWE'!$A$5:$A$222,$AC$5,'DANE SUROWE'!$C$5:$C$222,AC$6,'DANE SUROWE'!$L$5:$L$222,$A21)</f>
        <v>0</v>
      </c>
      <c r="AD21" s="36">
        <f>SUMIFS('DANE SUROWE'!$S$5:$S$222,'DANE SUROWE'!$A$5:$A$222,$AC$5,'DANE SUROWE'!$C$5:$C$222,AD$6,'DANE SUROWE'!$L$5:$L$222,$A21)</f>
        <v>0</v>
      </c>
      <c r="AE21" s="36">
        <f>SUMIFS('DANE SUROWE'!$S$5:$S$222,'DANE SUROWE'!$A$5:$A$222,$AE$5,'DANE SUROWE'!$C$5:$C$222,AE$6,'DANE SUROWE'!$L$5:$L$222,$A21)</f>
        <v>0</v>
      </c>
      <c r="AF21" s="36">
        <f>SUMIFS('DANE SUROWE'!$S$5:$S$222,'DANE SUROWE'!$A$5:$A$222,$AE$5,'DANE SUROWE'!$C$5:$C$222,AF$6,'DANE SUROWE'!$L$5:$L$222,$A21)</f>
        <v>0</v>
      </c>
      <c r="AG21" s="36">
        <f t="shared" si="0"/>
        <v>0</v>
      </c>
      <c r="AH21" s="36">
        <f t="shared" si="1"/>
        <v>0</v>
      </c>
    </row>
    <row r="22" spans="1:34">
      <c r="A22" s="35" t="s">
        <v>213</v>
      </c>
      <c r="B22" s="36">
        <f>SUMIFS('DANE SUROWE'!$S$5:$S$222,'DANE SUROWE'!$A$5:$A$222,$B$5,'DANE SUROWE'!$C$5:$C$222,B$6,'DANE SUROWE'!$L$5:$L$222,$A22)</f>
        <v>0</v>
      </c>
      <c r="C22" s="36">
        <f>SUMIFS('DANE SUROWE'!$S$5:$S$222,'DANE SUROWE'!$A$5:$A$222,$B$5,'DANE SUROWE'!$C$5:$C$222,C$6,'DANE SUROWE'!$L$5:$L$222,$A22)</f>
        <v>0</v>
      </c>
      <c r="D22" s="36">
        <f>SUMIFS('DANE SUROWE'!$S$5:$S$222,'DANE SUROWE'!$A$5:$A$222,$B$5,'DANE SUROWE'!$C$5:$C$222,D$6,'DANE SUROWE'!$L$5:$L$222,$A22)</f>
        <v>0</v>
      </c>
      <c r="E22" s="36">
        <f>SUMIFS('DANE SUROWE'!$S$5:$S$222,'DANE SUROWE'!$A$5:$A$222,$E$5,'DANE SUROWE'!$C$5:$C$222,E$6,'DANE SUROWE'!$L$5:$L$222,$A22)</f>
        <v>0</v>
      </c>
      <c r="F22" s="36">
        <f>SUMIFS('DANE SUROWE'!$S$5:$S$222,'DANE SUROWE'!$A$5:$A$222,$E$5,'DANE SUROWE'!$C$5:$C$222,F$6,'DANE SUROWE'!$L$5:$L$222,$A22)</f>
        <v>0</v>
      </c>
      <c r="G22" s="36">
        <f>SUMIFS('DANE SUROWE'!$S$5:$S$222,'DANE SUROWE'!$A$5:$A$222,$G$5,'DANE SUROWE'!$C$5:$C$222,G$6,'DANE SUROWE'!$L$5:$L$222,$A22)</f>
        <v>0</v>
      </c>
      <c r="H22" s="36">
        <f>SUMIFS('DANE SUROWE'!$S$5:$S$222,'DANE SUROWE'!$A$5:$A$222,$G$5,'DANE SUROWE'!$C$5:$C$222,H$6,'DANE SUROWE'!$L$5:$L$222,$A22)</f>
        <v>0</v>
      </c>
      <c r="I22" s="36">
        <f>SUMIFS('DANE SUROWE'!$S$5:$S$222,'DANE SUROWE'!$A$5:$A$222,$G$5,'DANE SUROWE'!$C$5:$C$222,I$6,'DANE SUROWE'!$L$5:$L$222,$A22)</f>
        <v>0</v>
      </c>
      <c r="J22" s="36">
        <f>SUMIFS('DANE SUROWE'!$S$5:$S$222,'DANE SUROWE'!$A$5:$A$222,$J$5,'DANE SUROWE'!$C$5:$C$222,J$6,'DANE SUROWE'!$L$5:$L$222,$A22)</f>
        <v>0</v>
      </c>
      <c r="K22" s="36">
        <f>SUMIFS('DANE SUROWE'!$S$5:$S$222,'DANE SUROWE'!$A$5:$A$222,$J$5,'DANE SUROWE'!$C$5:$C$222,K$6,'DANE SUROWE'!$L$5:$L$222,$A22)</f>
        <v>0</v>
      </c>
      <c r="L22" s="36">
        <f>SUMIFS('DANE SUROWE'!$S$5:$S$222,'DANE SUROWE'!$A$5:$A$222,$L$5,'DANE SUROWE'!$C$5:$C$222,L$6,'DANE SUROWE'!$L$5:$L$222,$A22)</f>
        <v>0</v>
      </c>
      <c r="M22" s="36">
        <f>SUMIFS('DANE SUROWE'!$S$5:$S$222,'DANE SUROWE'!$A$5:$A$222,$L$5,'DANE SUROWE'!$C$5:$C$222,M$6,'DANE SUROWE'!$L$5:$L$222,$A22)</f>
        <v>0</v>
      </c>
      <c r="N22" s="36">
        <f>SUMIFS('DANE SUROWE'!$S$5:$S$222,'DANE SUROWE'!$A$5:$A$222,$N$5,'DANE SUROWE'!$C$5:$C$222,N$6,'DANE SUROWE'!$L$5:$L$222,$A22)</f>
        <v>0</v>
      </c>
      <c r="O22" s="36">
        <f>SUMIFS('DANE SUROWE'!$S$5:$S$222,'DANE SUROWE'!$A$5:$A$222,$N$5,'DANE SUROWE'!$C$5:$C$222,O$6,'DANE SUROWE'!$L$5:$L$222,$A22)</f>
        <v>0</v>
      </c>
      <c r="P22" s="36">
        <f>SUMIFS('DANE SUROWE'!$S$5:$S$222,'DANE SUROWE'!$A$5:$A$222,$N$5,'DANE SUROWE'!$C$5:$C$222,P$6,'DANE SUROWE'!$L$5:$L$222,$A22)</f>
        <v>0</v>
      </c>
      <c r="Q22" s="36">
        <f>SUMIFS('DANE SUROWE'!$S$5:$S$222,'DANE SUROWE'!$A$5:$A$222,$Q$5,'DANE SUROWE'!$C$5:$C$222,Q$6,'DANE SUROWE'!$L$5:$L$222,$A22)</f>
        <v>0</v>
      </c>
      <c r="R22" s="36">
        <f>SUMIFS('DANE SUROWE'!$S$5:$S$222,'DANE SUROWE'!$A$5:$A$222,$Q$5,'DANE SUROWE'!$C$5:$C$222,R$6,'DANE SUROWE'!$L$5:$L$222,$A22)</f>
        <v>0</v>
      </c>
      <c r="S22" s="36">
        <f>SUMIFS('DANE SUROWE'!$S$5:$S$222,'DANE SUROWE'!$A$5:$A$222,$Q$5,'DANE SUROWE'!$C$5:$C$222,S$6,'DANE SUROWE'!$L$5:$L$222,$A22)</f>
        <v>0</v>
      </c>
      <c r="T22" s="36">
        <f>SUMIFS('DANE SUROWE'!$S$5:$S$222,'DANE SUROWE'!$A$5:$A$222,$Q$5,'DANE SUROWE'!$C$5:$C$222,T$6,'DANE SUROWE'!$L$5:$L$222,$A22)</f>
        <v>0</v>
      </c>
      <c r="U22" s="36">
        <f>SUMIFS('DANE SUROWE'!$S$5:$S$222,'DANE SUROWE'!$A$5:$A$222,$Q$5,'DANE SUROWE'!$C$5:$C$222,U$6,'DANE SUROWE'!$L$5:$L$222,$A22)</f>
        <v>0</v>
      </c>
      <c r="V22" s="36">
        <f>SUMIFS('DANE SUROWE'!$S$5:$S$222,'DANE SUROWE'!$A$5:$A$222,$V$5,'DANE SUROWE'!$C$5:$C$222,V$6,'DANE SUROWE'!$L$5:$L$222,$A22)</f>
        <v>0</v>
      </c>
      <c r="W22" s="36">
        <f>SUMIFS('DANE SUROWE'!$S$5:$S$222,'DANE SUROWE'!$A$5:$A$222,$V$5,'DANE SUROWE'!$C$5:$C$222,W$6,'DANE SUROWE'!$L$5:$L$222,$A22)</f>
        <v>0</v>
      </c>
      <c r="X22" s="36">
        <f>SUMIFS('DANE SUROWE'!$S$5:$S$222,'DANE SUROWE'!$A$5:$A$222,$V$5,'DANE SUROWE'!$C$5:$C$222,X$6,'DANE SUROWE'!$L$5:$L$222,$A22)</f>
        <v>0</v>
      </c>
      <c r="Y22" s="36">
        <f>SUMIFS('DANE SUROWE'!$S$5:$S$222,'DANE SUROWE'!$A$5:$A$222,$V$5,'DANE SUROWE'!$C$5:$C$222,Y$6,'DANE SUROWE'!$L$5:$L$222,$A22)</f>
        <v>0</v>
      </c>
      <c r="Z22" s="36">
        <f>SUMIFS('DANE SUROWE'!$S$5:$S$222,'DANE SUROWE'!$A$5:$A$222,$V$5,'DANE SUROWE'!$C$5:$C$222,Z$6,'DANE SUROWE'!$L$5:$L$222,$A22)</f>
        <v>0</v>
      </c>
      <c r="AA22" s="36">
        <f>SUMIFS('DANE SUROWE'!$S$5:$S$222,'DANE SUROWE'!$A$5:$A$222,$AA$5,'DANE SUROWE'!$C$5:$C$222,AA$6,'DANE SUROWE'!$L$5:$L$222,$A22)</f>
        <v>0</v>
      </c>
      <c r="AB22" s="36">
        <f>SUMIFS('DANE SUROWE'!$S$5:$S$222,'DANE SUROWE'!$A$5:$A$222,$AA$5,'DANE SUROWE'!$C$5:$C$222,AB$6,'DANE SUROWE'!$L$5:$L$222,$A22)</f>
        <v>0</v>
      </c>
      <c r="AC22" s="36">
        <f>SUMIFS('DANE SUROWE'!$S$5:$S$222,'DANE SUROWE'!$A$5:$A$222,$AC$5,'DANE SUROWE'!$C$5:$C$222,AC$6,'DANE SUROWE'!$L$5:$L$222,$A22)</f>
        <v>0</v>
      </c>
      <c r="AD22" s="36">
        <f>SUMIFS('DANE SUROWE'!$S$5:$S$222,'DANE SUROWE'!$A$5:$A$222,$AC$5,'DANE SUROWE'!$C$5:$C$222,AD$6,'DANE SUROWE'!$L$5:$L$222,$A22)</f>
        <v>0</v>
      </c>
      <c r="AE22" s="36">
        <f>SUMIFS('DANE SUROWE'!$S$5:$S$222,'DANE SUROWE'!$A$5:$A$222,$AE$5,'DANE SUROWE'!$C$5:$C$222,AE$6,'DANE SUROWE'!$L$5:$L$222,$A22)</f>
        <v>0</v>
      </c>
      <c r="AF22" s="36">
        <f>SUMIFS('DANE SUROWE'!$S$5:$S$222,'DANE SUROWE'!$A$5:$A$222,$AE$5,'DANE SUROWE'!$C$5:$C$222,AF$6,'DANE SUROWE'!$L$5:$L$222,$A22)</f>
        <v>0</v>
      </c>
      <c r="AG22" s="36">
        <f t="shared" si="0"/>
        <v>0</v>
      </c>
      <c r="AH22" s="36">
        <f t="shared" si="1"/>
        <v>0</v>
      </c>
    </row>
    <row r="23" spans="1:34">
      <c r="A23" s="35" t="s">
        <v>214</v>
      </c>
      <c r="B23" s="36">
        <f>SUMIFS('DANE SUROWE'!$S$5:$S$222,'DANE SUROWE'!$A$5:$A$222,$B$5,'DANE SUROWE'!$C$5:$C$222,B$6,'DANE SUROWE'!$L$5:$L$222,$A23)</f>
        <v>0</v>
      </c>
      <c r="C23" s="36">
        <f>SUMIFS('DANE SUROWE'!$S$5:$S$222,'DANE SUROWE'!$A$5:$A$222,$B$5,'DANE SUROWE'!$C$5:$C$222,C$6,'DANE SUROWE'!$L$5:$L$222,$A23)</f>
        <v>0</v>
      </c>
      <c r="D23" s="36">
        <f>SUMIFS('DANE SUROWE'!$S$5:$S$222,'DANE SUROWE'!$A$5:$A$222,$B$5,'DANE SUROWE'!$C$5:$C$222,D$6,'DANE SUROWE'!$L$5:$L$222,$A23)</f>
        <v>0</v>
      </c>
      <c r="E23" s="36">
        <f>SUMIFS('DANE SUROWE'!$S$5:$S$222,'DANE SUROWE'!$A$5:$A$222,$E$5,'DANE SUROWE'!$C$5:$C$222,E$6,'DANE SUROWE'!$L$5:$L$222,$A23)</f>
        <v>0</v>
      </c>
      <c r="F23" s="36">
        <f>SUMIFS('DANE SUROWE'!$S$5:$S$222,'DANE SUROWE'!$A$5:$A$222,$E$5,'DANE SUROWE'!$C$5:$C$222,F$6,'DANE SUROWE'!$L$5:$L$222,$A23)</f>
        <v>0</v>
      </c>
      <c r="G23" s="36">
        <f>SUMIFS('DANE SUROWE'!$S$5:$S$222,'DANE SUROWE'!$A$5:$A$222,$G$5,'DANE SUROWE'!$C$5:$C$222,G$6,'DANE SUROWE'!$L$5:$L$222,$A23)</f>
        <v>0</v>
      </c>
      <c r="H23" s="36">
        <f>SUMIFS('DANE SUROWE'!$S$5:$S$222,'DANE SUROWE'!$A$5:$A$222,$G$5,'DANE SUROWE'!$C$5:$C$222,H$6,'DANE SUROWE'!$L$5:$L$222,$A23)</f>
        <v>0</v>
      </c>
      <c r="I23" s="36">
        <f>SUMIFS('DANE SUROWE'!$S$5:$S$222,'DANE SUROWE'!$A$5:$A$222,$G$5,'DANE SUROWE'!$C$5:$C$222,I$6,'DANE SUROWE'!$L$5:$L$222,$A23)</f>
        <v>0</v>
      </c>
      <c r="J23" s="36">
        <f>SUMIFS('DANE SUROWE'!$S$5:$S$222,'DANE SUROWE'!$A$5:$A$222,$J$5,'DANE SUROWE'!$C$5:$C$222,J$6,'DANE SUROWE'!$L$5:$L$222,$A23)</f>
        <v>0</v>
      </c>
      <c r="K23" s="36">
        <f>SUMIFS('DANE SUROWE'!$S$5:$S$222,'DANE SUROWE'!$A$5:$A$222,$J$5,'DANE SUROWE'!$C$5:$C$222,K$6,'DANE SUROWE'!$L$5:$L$222,$A23)</f>
        <v>0</v>
      </c>
      <c r="L23" s="36">
        <f>SUMIFS('DANE SUROWE'!$S$5:$S$222,'DANE SUROWE'!$A$5:$A$222,$L$5,'DANE SUROWE'!$C$5:$C$222,L$6,'DANE SUROWE'!$L$5:$L$222,$A23)</f>
        <v>0</v>
      </c>
      <c r="M23" s="36">
        <f>SUMIFS('DANE SUROWE'!$S$5:$S$222,'DANE SUROWE'!$A$5:$A$222,$L$5,'DANE SUROWE'!$C$5:$C$222,M$6,'DANE SUROWE'!$L$5:$L$222,$A23)</f>
        <v>0</v>
      </c>
      <c r="N23" s="36">
        <f>SUMIFS('DANE SUROWE'!$S$5:$S$222,'DANE SUROWE'!$A$5:$A$222,$N$5,'DANE SUROWE'!$C$5:$C$222,N$6,'DANE SUROWE'!$L$5:$L$222,$A23)</f>
        <v>0</v>
      </c>
      <c r="O23" s="36">
        <f>SUMIFS('DANE SUROWE'!$S$5:$S$222,'DANE SUROWE'!$A$5:$A$222,$N$5,'DANE SUROWE'!$C$5:$C$222,O$6,'DANE SUROWE'!$L$5:$L$222,$A23)</f>
        <v>0</v>
      </c>
      <c r="P23" s="36">
        <f>SUMIFS('DANE SUROWE'!$S$5:$S$222,'DANE SUROWE'!$A$5:$A$222,$N$5,'DANE SUROWE'!$C$5:$C$222,P$6,'DANE SUROWE'!$L$5:$L$222,$A23)</f>
        <v>0</v>
      </c>
      <c r="Q23" s="36">
        <f>SUMIFS('DANE SUROWE'!$S$5:$S$222,'DANE SUROWE'!$A$5:$A$222,$Q$5,'DANE SUROWE'!$C$5:$C$222,Q$6,'DANE SUROWE'!$L$5:$L$222,$A23)</f>
        <v>0</v>
      </c>
      <c r="R23" s="36">
        <f>SUMIFS('DANE SUROWE'!$S$5:$S$222,'DANE SUROWE'!$A$5:$A$222,$Q$5,'DANE SUROWE'!$C$5:$C$222,R$6,'DANE SUROWE'!$L$5:$L$222,$A23)</f>
        <v>0</v>
      </c>
      <c r="S23" s="36">
        <f>SUMIFS('DANE SUROWE'!$S$5:$S$222,'DANE SUROWE'!$A$5:$A$222,$Q$5,'DANE SUROWE'!$C$5:$C$222,S$6,'DANE SUROWE'!$L$5:$L$222,$A23)</f>
        <v>0</v>
      </c>
      <c r="T23" s="36">
        <f>SUMIFS('DANE SUROWE'!$S$5:$S$222,'DANE SUROWE'!$A$5:$A$222,$Q$5,'DANE SUROWE'!$C$5:$C$222,T$6,'DANE SUROWE'!$L$5:$L$222,$A23)</f>
        <v>0</v>
      </c>
      <c r="U23" s="36">
        <f>SUMIFS('DANE SUROWE'!$S$5:$S$222,'DANE SUROWE'!$A$5:$A$222,$Q$5,'DANE SUROWE'!$C$5:$C$222,U$6,'DANE SUROWE'!$L$5:$L$222,$A23)</f>
        <v>0</v>
      </c>
      <c r="V23" s="36">
        <f>SUMIFS('DANE SUROWE'!$S$5:$S$222,'DANE SUROWE'!$A$5:$A$222,$V$5,'DANE SUROWE'!$C$5:$C$222,V$6,'DANE SUROWE'!$L$5:$L$222,$A23)</f>
        <v>0</v>
      </c>
      <c r="W23" s="36">
        <f>SUMIFS('DANE SUROWE'!$S$5:$S$222,'DANE SUROWE'!$A$5:$A$222,$V$5,'DANE SUROWE'!$C$5:$C$222,W$6,'DANE SUROWE'!$L$5:$L$222,$A23)</f>
        <v>0</v>
      </c>
      <c r="X23" s="36">
        <f>SUMIFS('DANE SUROWE'!$S$5:$S$222,'DANE SUROWE'!$A$5:$A$222,$V$5,'DANE SUROWE'!$C$5:$C$222,X$6,'DANE SUROWE'!$L$5:$L$222,$A23)</f>
        <v>0</v>
      </c>
      <c r="Y23" s="36">
        <f>SUMIFS('DANE SUROWE'!$S$5:$S$222,'DANE SUROWE'!$A$5:$A$222,$V$5,'DANE SUROWE'!$C$5:$C$222,Y$6,'DANE SUROWE'!$L$5:$L$222,$A23)</f>
        <v>0</v>
      </c>
      <c r="Z23" s="36">
        <f>SUMIFS('DANE SUROWE'!$S$5:$S$222,'DANE SUROWE'!$A$5:$A$222,$V$5,'DANE SUROWE'!$C$5:$C$222,Z$6,'DANE SUROWE'!$L$5:$L$222,$A23)</f>
        <v>0</v>
      </c>
      <c r="AA23" s="36">
        <f>SUMIFS('DANE SUROWE'!$S$5:$S$222,'DANE SUROWE'!$A$5:$A$222,$AA$5,'DANE SUROWE'!$C$5:$C$222,AA$6,'DANE SUROWE'!$L$5:$L$222,$A23)</f>
        <v>0</v>
      </c>
      <c r="AB23" s="36">
        <f>SUMIFS('DANE SUROWE'!$S$5:$S$222,'DANE SUROWE'!$A$5:$A$222,$AA$5,'DANE SUROWE'!$C$5:$C$222,AB$6,'DANE SUROWE'!$L$5:$L$222,$A23)</f>
        <v>0</v>
      </c>
      <c r="AC23" s="36">
        <f>SUMIFS('DANE SUROWE'!$S$5:$S$222,'DANE SUROWE'!$A$5:$A$222,$AC$5,'DANE SUROWE'!$C$5:$C$222,AC$6,'DANE SUROWE'!$L$5:$L$222,$A23)</f>
        <v>0</v>
      </c>
      <c r="AD23" s="36">
        <f>SUMIFS('DANE SUROWE'!$S$5:$S$222,'DANE SUROWE'!$A$5:$A$222,$AC$5,'DANE SUROWE'!$C$5:$C$222,AD$6,'DANE SUROWE'!$L$5:$L$222,$A23)</f>
        <v>0</v>
      </c>
      <c r="AE23" s="36">
        <f>SUMIFS('DANE SUROWE'!$S$5:$S$222,'DANE SUROWE'!$A$5:$A$222,$AE$5,'DANE SUROWE'!$C$5:$C$222,AE$6,'DANE SUROWE'!$L$5:$L$222,$A23)</f>
        <v>0</v>
      </c>
      <c r="AF23" s="36">
        <f>SUMIFS('DANE SUROWE'!$S$5:$S$222,'DANE SUROWE'!$A$5:$A$222,$AE$5,'DANE SUROWE'!$C$5:$C$222,AF$6,'DANE SUROWE'!$L$5:$L$222,$A23)</f>
        <v>0</v>
      </c>
      <c r="AG23" s="36">
        <f t="shared" si="0"/>
        <v>0</v>
      </c>
      <c r="AH23" s="36">
        <f t="shared" si="1"/>
        <v>0</v>
      </c>
    </row>
    <row r="24" spans="1:34">
      <c r="A24" s="35" t="s">
        <v>215</v>
      </c>
      <c r="B24" s="36">
        <f>SUMIFS('DANE SUROWE'!$S$5:$S$222,'DANE SUROWE'!$A$5:$A$222,$B$5,'DANE SUROWE'!$C$5:$C$222,B$6,'DANE SUROWE'!$L$5:$L$222,$A24)</f>
        <v>0</v>
      </c>
      <c r="C24" s="36">
        <f>SUMIFS('DANE SUROWE'!$S$5:$S$222,'DANE SUROWE'!$A$5:$A$222,$B$5,'DANE SUROWE'!$C$5:$C$222,C$6,'DANE SUROWE'!$L$5:$L$222,$A24)</f>
        <v>0</v>
      </c>
      <c r="D24" s="36">
        <f>SUMIFS('DANE SUROWE'!$S$5:$S$222,'DANE SUROWE'!$A$5:$A$222,$B$5,'DANE SUROWE'!$C$5:$C$222,D$6,'DANE SUROWE'!$L$5:$L$222,$A24)</f>
        <v>0</v>
      </c>
      <c r="E24" s="36">
        <f>SUMIFS('DANE SUROWE'!$S$5:$S$222,'DANE SUROWE'!$A$5:$A$222,$E$5,'DANE SUROWE'!$C$5:$C$222,E$6,'DANE SUROWE'!$L$5:$L$222,$A24)</f>
        <v>0</v>
      </c>
      <c r="F24" s="36">
        <f>SUMIFS('DANE SUROWE'!$S$5:$S$222,'DANE SUROWE'!$A$5:$A$222,$E$5,'DANE SUROWE'!$C$5:$C$222,F$6,'DANE SUROWE'!$L$5:$L$222,$A24)</f>
        <v>0</v>
      </c>
      <c r="G24" s="36">
        <f>SUMIFS('DANE SUROWE'!$S$5:$S$222,'DANE SUROWE'!$A$5:$A$222,$G$5,'DANE SUROWE'!$C$5:$C$222,G$6,'DANE SUROWE'!$L$5:$L$222,$A24)</f>
        <v>0</v>
      </c>
      <c r="H24" s="36">
        <f>SUMIFS('DANE SUROWE'!$S$5:$S$222,'DANE SUROWE'!$A$5:$A$222,$G$5,'DANE SUROWE'!$C$5:$C$222,H$6,'DANE SUROWE'!$L$5:$L$222,$A24)</f>
        <v>0</v>
      </c>
      <c r="I24" s="36">
        <f>SUMIFS('DANE SUROWE'!$S$5:$S$222,'DANE SUROWE'!$A$5:$A$222,$G$5,'DANE SUROWE'!$C$5:$C$222,I$6,'DANE SUROWE'!$L$5:$L$222,$A24)</f>
        <v>0</v>
      </c>
      <c r="J24" s="36">
        <f>SUMIFS('DANE SUROWE'!$S$5:$S$222,'DANE SUROWE'!$A$5:$A$222,$J$5,'DANE SUROWE'!$C$5:$C$222,J$6,'DANE SUROWE'!$L$5:$L$222,$A24)</f>
        <v>0</v>
      </c>
      <c r="K24" s="36">
        <f>SUMIFS('DANE SUROWE'!$S$5:$S$222,'DANE SUROWE'!$A$5:$A$222,$J$5,'DANE SUROWE'!$C$5:$C$222,K$6,'DANE SUROWE'!$L$5:$L$222,$A24)</f>
        <v>0</v>
      </c>
      <c r="L24" s="36">
        <f>SUMIFS('DANE SUROWE'!$S$5:$S$222,'DANE SUROWE'!$A$5:$A$222,$L$5,'DANE SUROWE'!$C$5:$C$222,L$6,'DANE SUROWE'!$L$5:$L$222,$A24)</f>
        <v>0</v>
      </c>
      <c r="M24" s="36">
        <f>SUMIFS('DANE SUROWE'!$S$5:$S$222,'DANE SUROWE'!$A$5:$A$222,$L$5,'DANE SUROWE'!$C$5:$C$222,M$6,'DANE SUROWE'!$L$5:$L$222,$A24)</f>
        <v>0</v>
      </c>
      <c r="N24" s="36">
        <f>SUMIFS('DANE SUROWE'!$S$5:$S$222,'DANE SUROWE'!$A$5:$A$222,$N$5,'DANE SUROWE'!$C$5:$C$222,N$6,'DANE SUROWE'!$L$5:$L$222,$A24)</f>
        <v>0</v>
      </c>
      <c r="O24" s="36">
        <f>SUMIFS('DANE SUROWE'!$S$5:$S$222,'DANE SUROWE'!$A$5:$A$222,$N$5,'DANE SUROWE'!$C$5:$C$222,O$6,'DANE SUROWE'!$L$5:$L$222,$A24)</f>
        <v>0</v>
      </c>
      <c r="P24" s="36">
        <f>SUMIFS('DANE SUROWE'!$S$5:$S$222,'DANE SUROWE'!$A$5:$A$222,$N$5,'DANE SUROWE'!$C$5:$C$222,P$6,'DANE SUROWE'!$L$5:$L$222,$A24)</f>
        <v>0</v>
      </c>
      <c r="Q24" s="36">
        <f>SUMIFS('DANE SUROWE'!$S$5:$S$222,'DANE SUROWE'!$A$5:$A$222,$Q$5,'DANE SUROWE'!$C$5:$C$222,Q$6,'DANE SUROWE'!$L$5:$L$222,$A24)</f>
        <v>0</v>
      </c>
      <c r="R24" s="36">
        <f>SUMIFS('DANE SUROWE'!$S$5:$S$222,'DANE SUROWE'!$A$5:$A$222,$Q$5,'DANE SUROWE'!$C$5:$C$222,R$6,'DANE SUROWE'!$L$5:$L$222,$A24)</f>
        <v>0</v>
      </c>
      <c r="S24" s="36">
        <f>SUMIFS('DANE SUROWE'!$S$5:$S$222,'DANE SUROWE'!$A$5:$A$222,$Q$5,'DANE SUROWE'!$C$5:$C$222,S$6,'DANE SUROWE'!$L$5:$L$222,$A24)</f>
        <v>0</v>
      </c>
      <c r="T24" s="36">
        <f>SUMIFS('DANE SUROWE'!$S$5:$S$222,'DANE SUROWE'!$A$5:$A$222,$Q$5,'DANE SUROWE'!$C$5:$C$222,T$6,'DANE SUROWE'!$L$5:$L$222,$A24)</f>
        <v>0</v>
      </c>
      <c r="U24" s="36">
        <f>SUMIFS('DANE SUROWE'!$S$5:$S$222,'DANE SUROWE'!$A$5:$A$222,$Q$5,'DANE SUROWE'!$C$5:$C$222,U$6,'DANE SUROWE'!$L$5:$L$222,$A24)</f>
        <v>0</v>
      </c>
      <c r="V24" s="36">
        <f>SUMIFS('DANE SUROWE'!$S$5:$S$222,'DANE SUROWE'!$A$5:$A$222,$V$5,'DANE SUROWE'!$C$5:$C$222,V$6,'DANE SUROWE'!$L$5:$L$222,$A24)</f>
        <v>0</v>
      </c>
      <c r="W24" s="36">
        <f>SUMIFS('DANE SUROWE'!$S$5:$S$222,'DANE SUROWE'!$A$5:$A$222,$V$5,'DANE SUROWE'!$C$5:$C$222,W$6,'DANE SUROWE'!$L$5:$L$222,$A24)</f>
        <v>0</v>
      </c>
      <c r="X24" s="36">
        <f>SUMIFS('DANE SUROWE'!$S$5:$S$222,'DANE SUROWE'!$A$5:$A$222,$V$5,'DANE SUROWE'!$C$5:$C$222,X$6,'DANE SUROWE'!$L$5:$L$222,$A24)</f>
        <v>0</v>
      </c>
      <c r="Y24" s="36">
        <f>SUMIFS('DANE SUROWE'!$S$5:$S$222,'DANE SUROWE'!$A$5:$A$222,$V$5,'DANE SUROWE'!$C$5:$C$222,Y$6,'DANE SUROWE'!$L$5:$L$222,$A24)</f>
        <v>0</v>
      </c>
      <c r="Z24" s="36">
        <f>SUMIFS('DANE SUROWE'!$S$5:$S$222,'DANE SUROWE'!$A$5:$A$222,$V$5,'DANE SUROWE'!$C$5:$C$222,Z$6,'DANE SUROWE'!$L$5:$L$222,$A24)</f>
        <v>0</v>
      </c>
      <c r="AA24" s="36">
        <f>SUMIFS('DANE SUROWE'!$S$5:$S$222,'DANE SUROWE'!$A$5:$A$222,$AA$5,'DANE SUROWE'!$C$5:$C$222,AA$6,'DANE SUROWE'!$L$5:$L$222,$A24)</f>
        <v>0</v>
      </c>
      <c r="AB24" s="36">
        <f>SUMIFS('DANE SUROWE'!$S$5:$S$222,'DANE SUROWE'!$A$5:$A$222,$AA$5,'DANE SUROWE'!$C$5:$C$222,AB$6,'DANE SUROWE'!$L$5:$L$222,$A24)</f>
        <v>0</v>
      </c>
      <c r="AC24" s="36">
        <f>SUMIFS('DANE SUROWE'!$S$5:$S$222,'DANE SUROWE'!$A$5:$A$222,$AC$5,'DANE SUROWE'!$C$5:$C$222,AC$6,'DANE SUROWE'!$L$5:$L$222,$A24)</f>
        <v>0</v>
      </c>
      <c r="AD24" s="36">
        <f>SUMIFS('DANE SUROWE'!$S$5:$S$222,'DANE SUROWE'!$A$5:$A$222,$AC$5,'DANE SUROWE'!$C$5:$C$222,AD$6,'DANE SUROWE'!$L$5:$L$222,$A24)</f>
        <v>0</v>
      </c>
      <c r="AE24" s="36">
        <f>SUMIFS('DANE SUROWE'!$S$5:$S$222,'DANE SUROWE'!$A$5:$A$222,$AE$5,'DANE SUROWE'!$C$5:$C$222,AE$6,'DANE SUROWE'!$L$5:$L$222,$A24)</f>
        <v>0</v>
      </c>
      <c r="AF24" s="36">
        <f>SUMIFS('DANE SUROWE'!$S$5:$S$222,'DANE SUROWE'!$A$5:$A$222,$AE$5,'DANE SUROWE'!$C$5:$C$222,AF$6,'DANE SUROWE'!$L$5:$L$222,$A24)</f>
        <v>0</v>
      </c>
      <c r="AG24" s="36">
        <f t="shared" si="0"/>
        <v>0</v>
      </c>
      <c r="AH24" s="36">
        <f t="shared" si="1"/>
        <v>0</v>
      </c>
    </row>
    <row r="25" spans="1:34">
      <c r="A25" s="35" t="s">
        <v>216</v>
      </c>
      <c r="B25" s="36">
        <f>SUMIFS('DANE SUROWE'!$S$5:$S$222,'DANE SUROWE'!$A$5:$A$222,$B$5,'DANE SUROWE'!$C$5:$C$222,B$6,'DANE SUROWE'!$L$5:$L$222,$A25)</f>
        <v>0</v>
      </c>
      <c r="C25" s="36">
        <f>SUMIFS('DANE SUROWE'!$S$5:$S$222,'DANE SUROWE'!$A$5:$A$222,$B$5,'DANE SUROWE'!$C$5:$C$222,C$6,'DANE SUROWE'!$L$5:$L$222,$A25)</f>
        <v>0</v>
      </c>
      <c r="D25" s="36">
        <f>SUMIFS('DANE SUROWE'!$S$5:$S$222,'DANE SUROWE'!$A$5:$A$222,$B$5,'DANE SUROWE'!$C$5:$C$222,D$6,'DANE SUROWE'!$L$5:$L$222,$A25)</f>
        <v>0</v>
      </c>
      <c r="E25" s="36">
        <f>SUMIFS('DANE SUROWE'!$S$5:$S$222,'DANE SUROWE'!$A$5:$A$222,$E$5,'DANE SUROWE'!$C$5:$C$222,E$6,'DANE SUROWE'!$L$5:$L$222,$A25)</f>
        <v>0</v>
      </c>
      <c r="F25" s="36">
        <f>SUMIFS('DANE SUROWE'!$S$5:$S$222,'DANE SUROWE'!$A$5:$A$222,$E$5,'DANE SUROWE'!$C$5:$C$222,F$6,'DANE SUROWE'!$L$5:$L$222,$A25)</f>
        <v>0</v>
      </c>
      <c r="G25" s="36">
        <f>SUMIFS('DANE SUROWE'!$S$5:$S$222,'DANE SUROWE'!$A$5:$A$222,$G$5,'DANE SUROWE'!$C$5:$C$222,G$6,'DANE SUROWE'!$L$5:$L$222,$A25)</f>
        <v>0</v>
      </c>
      <c r="H25" s="36">
        <f>SUMIFS('DANE SUROWE'!$S$5:$S$222,'DANE SUROWE'!$A$5:$A$222,$G$5,'DANE SUROWE'!$C$5:$C$222,H$6,'DANE SUROWE'!$L$5:$L$222,$A25)</f>
        <v>0</v>
      </c>
      <c r="I25" s="36">
        <f>SUMIFS('DANE SUROWE'!$S$5:$S$222,'DANE SUROWE'!$A$5:$A$222,$G$5,'DANE SUROWE'!$C$5:$C$222,I$6,'DANE SUROWE'!$L$5:$L$222,$A25)</f>
        <v>0</v>
      </c>
      <c r="J25" s="36">
        <f>SUMIFS('DANE SUROWE'!$S$5:$S$222,'DANE SUROWE'!$A$5:$A$222,$J$5,'DANE SUROWE'!$C$5:$C$222,J$6,'DANE SUROWE'!$L$5:$L$222,$A25)</f>
        <v>0</v>
      </c>
      <c r="K25" s="36">
        <f>SUMIFS('DANE SUROWE'!$S$5:$S$222,'DANE SUROWE'!$A$5:$A$222,$J$5,'DANE SUROWE'!$C$5:$C$222,K$6,'DANE SUROWE'!$L$5:$L$222,$A25)</f>
        <v>0</v>
      </c>
      <c r="L25" s="36">
        <f>SUMIFS('DANE SUROWE'!$S$5:$S$222,'DANE SUROWE'!$A$5:$A$222,$L$5,'DANE SUROWE'!$C$5:$C$222,L$6,'DANE SUROWE'!$L$5:$L$222,$A25)</f>
        <v>0</v>
      </c>
      <c r="M25" s="36">
        <f>SUMIFS('DANE SUROWE'!$S$5:$S$222,'DANE SUROWE'!$A$5:$A$222,$L$5,'DANE SUROWE'!$C$5:$C$222,M$6,'DANE SUROWE'!$L$5:$L$222,$A25)</f>
        <v>0</v>
      </c>
      <c r="N25" s="36">
        <f>SUMIFS('DANE SUROWE'!$S$5:$S$222,'DANE SUROWE'!$A$5:$A$222,$N$5,'DANE SUROWE'!$C$5:$C$222,N$6,'DANE SUROWE'!$L$5:$L$222,$A25)</f>
        <v>0</v>
      </c>
      <c r="O25" s="36">
        <f>SUMIFS('DANE SUROWE'!$S$5:$S$222,'DANE SUROWE'!$A$5:$A$222,$N$5,'DANE SUROWE'!$C$5:$C$222,O$6,'DANE SUROWE'!$L$5:$L$222,$A25)</f>
        <v>0</v>
      </c>
      <c r="P25" s="36">
        <f>SUMIFS('DANE SUROWE'!$S$5:$S$222,'DANE SUROWE'!$A$5:$A$222,$N$5,'DANE SUROWE'!$C$5:$C$222,P$6,'DANE SUROWE'!$L$5:$L$222,$A25)</f>
        <v>0</v>
      </c>
      <c r="Q25" s="36">
        <f>SUMIFS('DANE SUROWE'!$S$5:$S$222,'DANE SUROWE'!$A$5:$A$222,$Q$5,'DANE SUROWE'!$C$5:$C$222,Q$6,'DANE SUROWE'!$L$5:$L$222,$A25)</f>
        <v>0</v>
      </c>
      <c r="R25" s="36">
        <f>SUMIFS('DANE SUROWE'!$S$5:$S$222,'DANE SUROWE'!$A$5:$A$222,$Q$5,'DANE SUROWE'!$C$5:$C$222,R$6,'DANE SUROWE'!$L$5:$L$222,$A25)</f>
        <v>0</v>
      </c>
      <c r="S25" s="36">
        <f>SUMIFS('DANE SUROWE'!$S$5:$S$222,'DANE SUROWE'!$A$5:$A$222,$Q$5,'DANE SUROWE'!$C$5:$C$222,S$6,'DANE SUROWE'!$L$5:$L$222,$A25)</f>
        <v>0</v>
      </c>
      <c r="T25" s="36">
        <f>SUMIFS('DANE SUROWE'!$S$5:$S$222,'DANE SUROWE'!$A$5:$A$222,$Q$5,'DANE SUROWE'!$C$5:$C$222,T$6,'DANE SUROWE'!$L$5:$L$222,$A25)</f>
        <v>0</v>
      </c>
      <c r="U25" s="36">
        <f>SUMIFS('DANE SUROWE'!$S$5:$S$222,'DANE SUROWE'!$A$5:$A$222,$Q$5,'DANE SUROWE'!$C$5:$C$222,U$6,'DANE SUROWE'!$L$5:$L$222,$A25)</f>
        <v>0</v>
      </c>
      <c r="V25" s="36">
        <f>SUMIFS('DANE SUROWE'!$S$5:$S$222,'DANE SUROWE'!$A$5:$A$222,$V$5,'DANE SUROWE'!$C$5:$C$222,V$6,'DANE SUROWE'!$L$5:$L$222,$A25)</f>
        <v>0</v>
      </c>
      <c r="W25" s="36">
        <f>SUMIFS('DANE SUROWE'!$S$5:$S$222,'DANE SUROWE'!$A$5:$A$222,$V$5,'DANE SUROWE'!$C$5:$C$222,W$6,'DANE SUROWE'!$L$5:$L$222,$A25)</f>
        <v>0</v>
      </c>
      <c r="X25" s="36">
        <f>SUMIFS('DANE SUROWE'!$S$5:$S$222,'DANE SUROWE'!$A$5:$A$222,$V$5,'DANE SUROWE'!$C$5:$C$222,X$6,'DANE SUROWE'!$L$5:$L$222,$A25)</f>
        <v>0</v>
      </c>
      <c r="Y25" s="36">
        <f>SUMIFS('DANE SUROWE'!$S$5:$S$222,'DANE SUROWE'!$A$5:$A$222,$V$5,'DANE SUROWE'!$C$5:$C$222,Y$6,'DANE SUROWE'!$L$5:$L$222,$A25)</f>
        <v>0</v>
      </c>
      <c r="Z25" s="36">
        <f>SUMIFS('DANE SUROWE'!$S$5:$S$222,'DANE SUROWE'!$A$5:$A$222,$V$5,'DANE SUROWE'!$C$5:$C$222,Z$6,'DANE SUROWE'!$L$5:$L$222,$A25)</f>
        <v>0</v>
      </c>
      <c r="AA25" s="36">
        <f>SUMIFS('DANE SUROWE'!$S$5:$S$222,'DANE SUROWE'!$A$5:$A$222,$AA$5,'DANE SUROWE'!$C$5:$C$222,AA$6,'DANE SUROWE'!$L$5:$L$222,$A25)</f>
        <v>0</v>
      </c>
      <c r="AB25" s="36">
        <f>SUMIFS('DANE SUROWE'!$S$5:$S$222,'DANE SUROWE'!$A$5:$A$222,$AA$5,'DANE SUROWE'!$C$5:$C$222,AB$6,'DANE SUROWE'!$L$5:$L$222,$A25)</f>
        <v>0</v>
      </c>
      <c r="AC25" s="36">
        <f>SUMIFS('DANE SUROWE'!$S$5:$S$222,'DANE SUROWE'!$A$5:$A$222,$AC$5,'DANE SUROWE'!$C$5:$C$222,AC$6,'DANE SUROWE'!$L$5:$L$222,$A25)</f>
        <v>0</v>
      </c>
      <c r="AD25" s="36">
        <f>SUMIFS('DANE SUROWE'!$S$5:$S$222,'DANE SUROWE'!$A$5:$A$222,$AC$5,'DANE SUROWE'!$C$5:$C$222,AD$6,'DANE SUROWE'!$L$5:$L$222,$A25)</f>
        <v>0</v>
      </c>
      <c r="AE25" s="36">
        <f>SUMIFS('DANE SUROWE'!$S$5:$S$222,'DANE SUROWE'!$A$5:$A$222,$AE$5,'DANE SUROWE'!$C$5:$C$222,AE$6,'DANE SUROWE'!$L$5:$L$222,$A25)</f>
        <v>0</v>
      </c>
      <c r="AF25" s="36">
        <f>SUMIFS('DANE SUROWE'!$S$5:$S$222,'DANE SUROWE'!$A$5:$A$222,$AE$5,'DANE SUROWE'!$C$5:$C$222,AF$6,'DANE SUROWE'!$L$5:$L$222,$A25)</f>
        <v>0</v>
      </c>
      <c r="AG25" s="36">
        <f t="shared" si="0"/>
        <v>0</v>
      </c>
      <c r="AH25" s="36">
        <f t="shared" si="1"/>
        <v>0</v>
      </c>
    </row>
    <row r="26" spans="1:34">
      <c r="A26" s="35" t="s">
        <v>217</v>
      </c>
      <c r="B26" s="36">
        <f>SUMIFS('DANE SUROWE'!$S$5:$S$222,'DANE SUROWE'!$A$5:$A$222,$B$5,'DANE SUROWE'!$C$5:$C$222,B$6,'DANE SUROWE'!$L$5:$L$222,$A26)</f>
        <v>0</v>
      </c>
      <c r="C26" s="36">
        <f>SUMIFS('DANE SUROWE'!$S$5:$S$222,'DANE SUROWE'!$A$5:$A$222,$B$5,'DANE SUROWE'!$C$5:$C$222,C$6,'DANE SUROWE'!$L$5:$L$222,$A26)</f>
        <v>0</v>
      </c>
      <c r="D26" s="36">
        <f>SUMIFS('DANE SUROWE'!$S$5:$S$222,'DANE SUROWE'!$A$5:$A$222,$B$5,'DANE SUROWE'!$C$5:$C$222,D$6,'DANE SUROWE'!$L$5:$L$222,$A26)</f>
        <v>0</v>
      </c>
      <c r="E26" s="36">
        <f>SUMIFS('DANE SUROWE'!$S$5:$S$222,'DANE SUROWE'!$A$5:$A$222,$E$5,'DANE SUROWE'!$C$5:$C$222,E$6,'DANE SUROWE'!$L$5:$L$222,$A26)</f>
        <v>0</v>
      </c>
      <c r="F26" s="36">
        <f>SUMIFS('DANE SUROWE'!$S$5:$S$222,'DANE SUROWE'!$A$5:$A$222,$E$5,'DANE SUROWE'!$C$5:$C$222,F$6,'DANE SUROWE'!$L$5:$L$222,$A26)</f>
        <v>0</v>
      </c>
      <c r="G26" s="36">
        <f>SUMIFS('DANE SUROWE'!$S$5:$S$222,'DANE SUROWE'!$A$5:$A$222,$G$5,'DANE SUROWE'!$C$5:$C$222,G$6,'DANE SUROWE'!$L$5:$L$222,$A26)</f>
        <v>0</v>
      </c>
      <c r="H26" s="36">
        <f>SUMIFS('DANE SUROWE'!$S$5:$S$222,'DANE SUROWE'!$A$5:$A$222,$G$5,'DANE SUROWE'!$C$5:$C$222,H$6,'DANE SUROWE'!$L$5:$L$222,$A26)</f>
        <v>0</v>
      </c>
      <c r="I26" s="36">
        <f>SUMIFS('DANE SUROWE'!$S$5:$S$222,'DANE SUROWE'!$A$5:$A$222,$G$5,'DANE SUROWE'!$C$5:$C$222,I$6,'DANE SUROWE'!$L$5:$L$222,$A26)</f>
        <v>0</v>
      </c>
      <c r="J26" s="36">
        <f>SUMIFS('DANE SUROWE'!$S$5:$S$222,'DANE SUROWE'!$A$5:$A$222,$J$5,'DANE SUROWE'!$C$5:$C$222,J$6,'DANE SUROWE'!$L$5:$L$222,$A26)</f>
        <v>0</v>
      </c>
      <c r="K26" s="36">
        <f>SUMIFS('DANE SUROWE'!$S$5:$S$222,'DANE SUROWE'!$A$5:$A$222,$J$5,'DANE SUROWE'!$C$5:$C$222,K$6,'DANE SUROWE'!$L$5:$L$222,$A26)</f>
        <v>0</v>
      </c>
      <c r="L26" s="36">
        <f>SUMIFS('DANE SUROWE'!$S$5:$S$222,'DANE SUROWE'!$A$5:$A$222,$L$5,'DANE SUROWE'!$C$5:$C$222,L$6,'DANE SUROWE'!$L$5:$L$222,$A26)</f>
        <v>0</v>
      </c>
      <c r="M26" s="36">
        <f>SUMIFS('DANE SUROWE'!$S$5:$S$222,'DANE SUROWE'!$A$5:$A$222,$L$5,'DANE SUROWE'!$C$5:$C$222,M$6,'DANE SUROWE'!$L$5:$L$222,$A26)</f>
        <v>0</v>
      </c>
      <c r="N26" s="36">
        <f>SUMIFS('DANE SUROWE'!$S$5:$S$222,'DANE SUROWE'!$A$5:$A$222,$N$5,'DANE SUROWE'!$C$5:$C$222,N$6,'DANE SUROWE'!$L$5:$L$222,$A26)</f>
        <v>0</v>
      </c>
      <c r="O26" s="36">
        <f>SUMIFS('DANE SUROWE'!$S$5:$S$222,'DANE SUROWE'!$A$5:$A$222,$N$5,'DANE SUROWE'!$C$5:$C$222,O$6,'DANE SUROWE'!$L$5:$L$222,$A26)</f>
        <v>0</v>
      </c>
      <c r="P26" s="36">
        <f>SUMIFS('DANE SUROWE'!$S$5:$S$222,'DANE SUROWE'!$A$5:$A$222,$N$5,'DANE SUROWE'!$C$5:$C$222,P$6,'DANE SUROWE'!$L$5:$L$222,$A26)</f>
        <v>0</v>
      </c>
      <c r="Q26" s="36">
        <f>SUMIFS('DANE SUROWE'!$S$5:$S$222,'DANE SUROWE'!$A$5:$A$222,$Q$5,'DANE SUROWE'!$C$5:$C$222,Q$6,'DANE SUROWE'!$L$5:$L$222,$A26)</f>
        <v>0</v>
      </c>
      <c r="R26" s="36">
        <f>SUMIFS('DANE SUROWE'!$S$5:$S$222,'DANE SUROWE'!$A$5:$A$222,$Q$5,'DANE SUROWE'!$C$5:$C$222,R$6,'DANE SUROWE'!$L$5:$L$222,$A26)</f>
        <v>0</v>
      </c>
      <c r="S26" s="36">
        <f>SUMIFS('DANE SUROWE'!$S$5:$S$222,'DANE SUROWE'!$A$5:$A$222,$Q$5,'DANE SUROWE'!$C$5:$C$222,S$6,'DANE SUROWE'!$L$5:$L$222,$A26)</f>
        <v>0</v>
      </c>
      <c r="T26" s="36">
        <f>SUMIFS('DANE SUROWE'!$S$5:$S$222,'DANE SUROWE'!$A$5:$A$222,$Q$5,'DANE SUROWE'!$C$5:$C$222,T$6,'DANE SUROWE'!$L$5:$L$222,$A26)</f>
        <v>0</v>
      </c>
      <c r="U26" s="36">
        <f>SUMIFS('DANE SUROWE'!$S$5:$S$222,'DANE SUROWE'!$A$5:$A$222,$Q$5,'DANE SUROWE'!$C$5:$C$222,U$6,'DANE SUROWE'!$L$5:$L$222,$A26)</f>
        <v>0</v>
      </c>
      <c r="V26" s="36">
        <f>SUMIFS('DANE SUROWE'!$S$5:$S$222,'DANE SUROWE'!$A$5:$A$222,$V$5,'DANE SUROWE'!$C$5:$C$222,V$6,'DANE SUROWE'!$L$5:$L$222,$A26)</f>
        <v>0</v>
      </c>
      <c r="W26" s="36">
        <f>SUMIFS('DANE SUROWE'!$S$5:$S$222,'DANE SUROWE'!$A$5:$A$222,$V$5,'DANE SUROWE'!$C$5:$C$222,W$6,'DANE SUROWE'!$L$5:$L$222,$A26)</f>
        <v>0</v>
      </c>
      <c r="X26" s="36">
        <f>SUMIFS('DANE SUROWE'!$S$5:$S$222,'DANE SUROWE'!$A$5:$A$222,$V$5,'DANE SUROWE'!$C$5:$C$222,X$6,'DANE SUROWE'!$L$5:$L$222,$A26)</f>
        <v>0</v>
      </c>
      <c r="Y26" s="36">
        <f>SUMIFS('DANE SUROWE'!$S$5:$S$222,'DANE SUROWE'!$A$5:$A$222,$V$5,'DANE SUROWE'!$C$5:$C$222,Y$6,'DANE SUROWE'!$L$5:$L$222,$A26)</f>
        <v>0</v>
      </c>
      <c r="Z26" s="36">
        <f>SUMIFS('DANE SUROWE'!$S$5:$S$222,'DANE SUROWE'!$A$5:$A$222,$V$5,'DANE SUROWE'!$C$5:$C$222,Z$6,'DANE SUROWE'!$L$5:$L$222,$A26)</f>
        <v>0</v>
      </c>
      <c r="AA26" s="36">
        <f>SUMIFS('DANE SUROWE'!$S$5:$S$222,'DANE SUROWE'!$A$5:$A$222,$AA$5,'DANE SUROWE'!$C$5:$C$222,AA$6,'DANE SUROWE'!$L$5:$L$222,$A26)</f>
        <v>0</v>
      </c>
      <c r="AB26" s="36">
        <f>SUMIFS('DANE SUROWE'!$S$5:$S$222,'DANE SUROWE'!$A$5:$A$222,$AA$5,'DANE SUROWE'!$C$5:$C$222,AB$6,'DANE SUROWE'!$L$5:$L$222,$A26)</f>
        <v>0</v>
      </c>
      <c r="AC26" s="36">
        <f>SUMIFS('DANE SUROWE'!$S$5:$S$222,'DANE SUROWE'!$A$5:$A$222,$AC$5,'DANE SUROWE'!$C$5:$C$222,AC$6,'DANE SUROWE'!$L$5:$L$222,$A26)</f>
        <v>0</v>
      </c>
      <c r="AD26" s="36">
        <f>SUMIFS('DANE SUROWE'!$S$5:$S$222,'DANE SUROWE'!$A$5:$A$222,$AC$5,'DANE SUROWE'!$C$5:$C$222,AD$6,'DANE SUROWE'!$L$5:$L$222,$A26)</f>
        <v>0</v>
      </c>
      <c r="AE26" s="36">
        <f>SUMIFS('DANE SUROWE'!$S$5:$S$222,'DANE SUROWE'!$A$5:$A$222,$AE$5,'DANE SUROWE'!$C$5:$C$222,AE$6,'DANE SUROWE'!$L$5:$L$222,$A26)</f>
        <v>0</v>
      </c>
      <c r="AF26" s="36">
        <f>SUMIFS('DANE SUROWE'!$S$5:$S$222,'DANE SUROWE'!$A$5:$A$222,$AE$5,'DANE SUROWE'!$C$5:$C$222,AF$6,'DANE SUROWE'!$L$5:$L$222,$A26)</f>
        <v>0</v>
      </c>
      <c r="AG26" s="36">
        <f t="shared" si="0"/>
        <v>0</v>
      </c>
      <c r="AH26" s="36">
        <f t="shared" si="1"/>
        <v>0</v>
      </c>
    </row>
    <row r="27" spans="1:34">
      <c r="A27" s="35" t="s">
        <v>218</v>
      </c>
      <c r="B27" s="36">
        <f>SUMIFS('DANE SUROWE'!$S$5:$S$222,'DANE SUROWE'!$A$5:$A$222,$B$5,'DANE SUROWE'!$C$5:$C$222,B$6,'DANE SUROWE'!$L$5:$L$222,$A27)</f>
        <v>0</v>
      </c>
      <c r="C27" s="36">
        <f>SUMIFS('DANE SUROWE'!$S$5:$S$222,'DANE SUROWE'!$A$5:$A$222,$B$5,'DANE SUROWE'!$C$5:$C$222,C$6,'DANE SUROWE'!$L$5:$L$222,$A27)</f>
        <v>0</v>
      </c>
      <c r="D27" s="36">
        <f>SUMIFS('DANE SUROWE'!$S$5:$S$222,'DANE SUROWE'!$A$5:$A$222,$B$5,'DANE SUROWE'!$C$5:$C$222,D$6,'DANE SUROWE'!$L$5:$L$222,$A27)</f>
        <v>0</v>
      </c>
      <c r="E27" s="36">
        <f>SUMIFS('DANE SUROWE'!$S$5:$S$222,'DANE SUROWE'!$A$5:$A$222,$E$5,'DANE SUROWE'!$C$5:$C$222,E$6,'DANE SUROWE'!$L$5:$L$222,$A27)</f>
        <v>0</v>
      </c>
      <c r="F27" s="36">
        <f>SUMIFS('DANE SUROWE'!$S$5:$S$222,'DANE SUROWE'!$A$5:$A$222,$E$5,'DANE SUROWE'!$C$5:$C$222,F$6,'DANE SUROWE'!$L$5:$L$222,$A27)</f>
        <v>0</v>
      </c>
      <c r="G27" s="36">
        <f>SUMIFS('DANE SUROWE'!$S$5:$S$222,'DANE SUROWE'!$A$5:$A$222,$G$5,'DANE SUROWE'!$C$5:$C$222,G$6,'DANE SUROWE'!$L$5:$L$222,$A27)</f>
        <v>0</v>
      </c>
      <c r="H27" s="36">
        <f>SUMIFS('DANE SUROWE'!$S$5:$S$222,'DANE SUROWE'!$A$5:$A$222,$G$5,'DANE SUROWE'!$C$5:$C$222,H$6,'DANE SUROWE'!$L$5:$L$222,$A27)</f>
        <v>0</v>
      </c>
      <c r="I27" s="36">
        <f>SUMIFS('DANE SUROWE'!$S$5:$S$222,'DANE SUROWE'!$A$5:$A$222,$G$5,'DANE SUROWE'!$C$5:$C$222,I$6,'DANE SUROWE'!$L$5:$L$222,$A27)</f>
        <v>0</v>
      </c>
      <c r="J27" s="36">
        <f>SUMIFS('DANE SUROWE'!$S$5:$S$222,'DANE SUROWE'!$A$5:$A$222,$J$5,'DANE SUROWE'!$C$5:$C$222,J$6,'DANE SUROWE'!$L$5:$L$222,$A27)</f>
        <v>0</v>
      </c>
      <c r="K27" s="36">
        <f>SUMIFS('DANE SUROWE'!$S$5:$S$222,'DANE SUROWE'!$A$5:$A$222,$J$5,'DANE SUROWE'!$C$5:$C$222,K$6,'DANE SUROWE'!$L$5:$L$222,$A27)</f>
        <v>0</v>
      </c>
      <c r="L27" s="36">
        <f>SUMIFS('DANE SUROWE'!$S$5:$S$222,'DANE SUROWE'!$A$5:$A$222,$L$5,'DANE SUROWE'!$C$5:$C$222,L$6,'DANE SUROWE'!$L$5:$L$222,$A27)</f>
        <v>0</v>
      </c>
      <c r="M27" s="36">
        <f>SUMIFS('DANE SUROWE'!$S$5:$S$222,'DANE SUROWE'!$A$5:$A$222,$L$5,'DANE SUROWE'!$C$5:$C$222,M$6,'DANE SUROWE'!$L$5:$L$222,$A27)</f>
        <v>0</v>
      </c>
      <c r="N27" s="36">
        <f>SUMIFS('DANE SUROWE'!$S$5:$S$222,'DANE SUROWE'!$A$5:$A$222,$N$5,'DANE SUROWE'!$C$5:$C$222,N$6,'DANE SUROWE'!$L$5:$L$222,$A27)</f>
        <v>0</v>
      </c>
      <c r="O27" s="36">
        <f>SUMIFS('DANE SUROWE'!$S$5:$S$222,'DANE SUROWE'!$A$5:$A$222,$N$5,'DANE SUROWE'!$C$5:$C$222,O$6,'DANE SUROWE'!$L$5:$L$222,$A27)</f>
        <v>0</v>
      </c>
      <c r="P27" s="36">
        <f>SUMIFS('DANE SUROWE'!$S$5:$S$222,'DANE SUROWE'!$A$5:$A$222,$N$5,'DANE SUROWE'!$C$5:$C$222,P$6,'DANE SUROWE'!$L$5:$L$222,$A27)</f>
        <v>0</v>
      </c>
      <c r="Q27" s="36">
        <f>SUMIFS('DANE SUROWE'!$S$5:$S$222,'DANE SUROWE'!$A$5:$A$222,$Q$5,'DANE SUROWE'!$C$5:$C$222,Q$6,'DANE SUROWE'!$L$5:$L$222,$A27)</f>
        <v>0</v>
      </c>
      <c r="R27" s="36">
        <f>SUMIFS('DANE SUROWE'!$S$5:$S$222,'DANE SUROWE'!$A$5:$A$222,$Q$5,'DANE SUROWE'!$C$5:$C$222,R$6,'DANE SUROWE'!$L$5:$L$222,$A27)</f>
        <v>0</v>
      </c>
      <c r="S27" s="36">
        <f>SUMIFS('DANE SUROWE'!$S$5:$S$222,'DANE SUROWE'!$A$5:$A$222,$Q$5,'DANE SUROWE'!$C$5:$C$222,S$6,'DANE SUROWE'!$L$5:$L$222,$A27)</f>
        <v>0</v>
      </c>
      <c r="T27" s="36">
        <f>SUMIFS('DANE SUROWE'!$S$5:$S$222,'DANE SUROWE'!$A$5:$A$222,$Q$5,'DANE SUROWE'!$C$5:$C$222,T$6,'DANE SUROWE'!$L$5:$L$222,$A27)</f>
        <v>0</v>
      </c>
      <c r="U27" s="36">
        <f>SUMIFS('DANE SUROWE'!$S$5:$S$222,'DANE SUROWE'!$A$5:$A$222,$Q$5,'DANE SUROWE'!$C$5:$C$222,U$6,'DANE SUROWE'!$L$5:$L$222,$A27)</f>
        <v>0</v>
      </c>
      <c r="V27" s="36">
        <f>SUMIFS('DANE SUROWE'!$S$5:$S$222,'DANE SUROWE'!$A$5:$A$222,$V$5,'DANE SUROWE'!$C$5:$C$222,V$6,'DANE SUROWE'!$L$5:$L$222,$A27)</f>
        <v>0</v>
      </c>
      <c r="W27" s="36">
        <f>SUMIFS('DANE SUROWE'!$S$5:$S$222,'DANE SUROWE'!$A$5:$A$222,$V$5,'DANE SUROWE'!$C$5:$C$222,W$6,'DANE SUROWE'!$L$5:$L$222,$A27)</f>
        <v>0</v>
      </c>
      <c r="X27" s="36">
        <f>SUMIFS('DANE SUROWE'!$S$5:$S$222,'DANE SUROWE'!$A$5:$A$222,$V$5,'DANE SUROWE'!$C$5:$C$222,X$6,'DANE SUROWE'!$L$5:$L$222,$A27)</f>
        <v>0</v>
      </c>
      <c r="Y27" s="36">
        <f>SUMIFS('DANE SUROWE'!$S$5:$S$222,'DANE SUROWE'!$A$5:$A$222,$V$5,'DANE SUROWE'!$C$5:$C$222,Y$6,'DANE SUROWE'!$L$5:$L$222,$A27)</f>
        <v>0</v>
      </c>
      <c r="Z27" s="36">
        <f>SUMIFS('DANE SUROWE'!$S$5:$S$222,'DANE SUROWE'!$A$5:$A$222,$V$5,'DANE SUROWE'!$C$5:$C$222,Z$6,'DANE SUROWE'!$L$5:$L$222,$A27)</f>
        <v>0</v>
      </c>
      <c r="AA27" s="36">
        <f>SUMIFS('DANE SUROWE'!$S$5:$S$222,'DANE SUROWE'!$A$5:$A$222,$AA$5,'DANE SUROWE'!$C$5:$C$222,AA$6,'DANE SUROWE'!$L$5:$L$222,$A27)</f>
        <v>0</v>
      </c>
      <c r="AB27" s="36">
        <f>SUMIFS('DANE SUROWE'!$S$5:$S$222,'DANE SUROWE'!$A$5:$A$222,$AA$5,'DANE SUROWE'!$C$5:$C$222,AB$6,'DANE SUROWE'!$L$5:$L$222,$A27)</f>
        <v>0</v>
      </c>
      <c r="AC27" s="36">
        <f>SUMIFS('DANE SUROWE'!$S$5:$S$222,'DANE SUROWE'!$A$5:$A$222,$AC$5,'DANE SUROWE'!$C$5:$C$222,AC$6,'DANE SUROWE'!$L$5:$L$222,$A27)</f>
        <v>0</v>
      </c>
      <c r="AD27" s="36">
        <f>SUMIFS('DANE SUROWE'!$S$5:$S$222,'DANE SUROWE'!$A$5:$A$222,$AC$5,'DANE SUROWE'!$C$5:$C$222,AD$6,'DANE SUROWE'!$L$5:$L$222,$A27)</f>
        <v>0</v>
      </c>
      <c r="AE27" s="36">
        <f>SUMIFS('DANE SUROWE'!$S$5:$S$222,'DANE SUROWE'!$A$5:$A$222,$AE$5,'DANE SUROWE'!$C$5:$C$222,AE$6,'DANE SUROWE'!$L$5:$L$222,$A27)</f>
        <v>0</v>
      </c>
      <c r="AF27" s="36">
        <f>SUMIFS('DANE SUROWE'!$S$5:$S$222,'DANE SUROWE'!$A$5:$A$222,$AE$5,'DANE SUROWE'!$C$5:$C$222,AF$6,'DANE SUROWE'!$L$5:$L$222,$A27)</f>
        <v>0</v>
      </c>
      <c r="AG27" s="36">
        <f t="shared" si="0"/>
        <v>0</v>
      </c>
      <c r="AH27" s="36">
        <f t="shared" si="1"/>
        <v>0</v>
      </c>
    </row>
    <row r="28" spans="1:34">
      <c r="A28" s="35" t="s">
        <v>219</v>
      </c>
      <c r="B28" s="36">
        <f>SUMIFS('DANE SUROWE'!$S$5:$S$222,'DANE SUROWE'!$A$5:$A$222,$B$5,'DANE SUROWE'!$C$5:$C$222,B$6,'DANE SUROWE'!$L$5:$L$222,$A28)</f>
        <v>0</v>
      </c>
      <c r="C28" s="36">
        <f>SUMIFS('DANE SUROWE'!$S$5:$S$222,'DANE SUROWE'!$A$5:$A$222,$B$5,'DANE SUROWE'!$C$5:$C$222,C$6,'DANE SUROWE'!$L$5:$L$222,$A28)</f>
        <v>0</v>
      </c>
      <c r="D28" s="36">
        <f>SUMIFS('DANE SUROWE'!$S$5:$S$222,'DANE SUROWE'!$A$5:$A$222,$B$5,'DANE SUROWE'!$C$5:$C$222,D$6,'DANE SUROWE'!$L$5:$L$222,$A28)</f>
        <v>0</v>
      </c>
      <c r="E28" s="36">
        <f>SUMIFS('DANE SUROWE'!$S$5:$S$222,'DANE SUROWE'!$A$5:$A$222,$E$5,'DANE SUROWE'!$C$5:$C$222,E$6,'DANE SUROWE'!$L$5:$L$222,$A28)</f>
        <v>0</v>
      </c>
      <c r="F28" s="36">
        <f>SUMIFS('DANE SUROWE'!$S$5:$S$222,'DANE SUROWE'!$A$5:$A$222,$E$5,'DANE SUROWE'!$C$5:$C$222,F$6,'DANE SUROWE'!$L$5:$L$222,$A28)</f>
        <v>0</v>
      </c>
      <c r="G28" s="36">
        <f>SUMIFS('DANE SUROWE'!$S$5:$S$222,'DANE SUROWE'!$A$5:$A$222,$G$5,'DANE SUROWE'!$C$5:$C$222,G$6,'DANE SUROWE'!$L$5:$L$222,$A28)</f>
        <v>0</v>
      </c>
      <c r="H28" s="36">
        <f>SUMIFS('DANE SUROWE'!$S$5:$S$222,'DANE SUROWE'!$A$5:$A$222,$G$5,'DANE SUROWE'!$C$5:$C$222,H$6,'DANE SUROWE'!$L$5:$L$222,$A28)</f>
        <v>0</v>
      </c>
      <c r="I28" s="36">
        <f>SUMIFS('DANE SUROWE'!$S$5:$S$222,'DANE SUROWE'!$A$5:$A$222,$G$5,'DANE SUROWE'!$C$5:$C$222,I$6,'DANE SUROWE'!$L$5:$L$222,$A28)</f>
        <v>0</v>
      </c>
      <c r="J28" s="36">
        <f>SUMIFS('DANE SUROWE'!$S$5:$S$222,'DANE SUROWE'!$A$5:$A$222,$J$5,'DANE SUROWE'!$C$5:$C$222,J$6,'DANE SUROWE'!$L$5:$L$222,$A28)</f>
        <v>0</v>
      </c>
      <c r="K28" s="36">
        <f>SUMIFS('DANE SUROWE'!$S$5:$S$222,'DANE SUROWE'!$A$5:$A$222,$J$5,'DANE SUROWE'!$C$5:$C$222,K$6,'DANE SUROWE'!$L$5:$L$222,$A28)</f>
        <v>0</v>
      </c>
      <c r="L28" s="36">
        <f>SUMIFS('DANE SUROWE'!$S$5:$S$222,'DANE SUROWE'!$A$5:$A$222,$L$5,'DANE SUROWE'!$C$5:$C$222,L$6,'DANE SUROWE'!$L$5:$L$222,$A28)</f>
        <v>0</v>
      </c>
      <c r="M28" s="36">
        <f>SUMIFS('DANE SUROWE'!$S$5:$S$222,'DANE SUROWE'!$A$5:$A$222,$L$5,'DANE SUROWE'!$C$5:$C$222,M$6,'DANE SUROWE'!$L$5:$L$222,$A28)</f>
        <v>0</v>
      </c>
      <c r="N28" s="36">
        <f>SUMIFS('DANE SUROWE'!$S$5:$S$222,'DANE SUROWE'!$A$5:$A$222,$N$5,'DANE SUROWE'!$C$5:$C$222,N$6,'DANE SUROWE'!$L$5:$L$222,$A28)</f>
        <v>0</v>
      </c>
      <c r="O28" s="36">
        <f>SUMIFS('DANE SUROWE'!$S$5:$S$222,'DANE SUROWE'!$A$5:$A$222,$N$5,'DANE SUROWE'!$C$5:$C$222,O$6,'DANE SUROWE'!$L$5:$L$222,$A28)</f>
        <v>0</v>
      </c>
      <c r="P28" s="36">
        <f>SUMIFS('DANE SUROWE'!$S$5:$S$222,'DANE SUROWE'!$A$5:$A$222,$N$5,'DANE SUROWE'!$C$5:$C$222,P$6,'DANE SUROWE'!$L$5:$L$222,$A28)</f>
        <v>0</v>
      </c>
      <c r="Q28" s="36">
        <f>SUMIFS('DANE SUROWE'!$S$5:$S$222,'DANE SUROWE'!$A$5:$A$222,$Q$5,'DANE SUROWE'!$C$5:$C$222,Q$6,'DANE SUROWE'!$L$5:$L$222,$A28)</f>
        <v>0</v>
      </c>
      <c r="R28" s="36">
        <f>SUMIFS('DANE SUROWE'!$S$5:$S$222,'DANE SUROWE'!$A$5:$A$222,$Q$5,'DANE SUROWE'!$C$5:$C$222,R$6,'DANE SUROWE'!$L$5:$L$222,$A28)</f>
        <v>0</v>
      </c>
      <c r="S28" s="36">
        <f>SUMIFS('DANE SUROWE'!$S$5:$S$222,'DANE SUROWE'!$A$5:$A$222,$Q$5,'DANE SUROWE'!$C$5:$C$222,S$6,'DANE SUROWE'!$L$5:$L$222,$A28)</f>
        <v>0</v>
      </c>
      <c r="T28" s="36">
        <f>SUMIFS('DANE SUROWE'!$S$5:$S$222,'DANE SUROWE'!$A$5:$A$222,$Q$5,'DANE SUROWE'!$C$5:$C$222,T$6,'DANE SUROWE'!$L$5:$L$222,$A28)</f>
        <v>0</v>
      </c>
      <c r="U28" s="36">
        <f>SUMIFS('DANE SUROWE'!$S$5:$S$222,'DANE SUROWE'!$A$5:$A$222,$Q$5,'DANE SUROWE'!$C$5:$C$222,U$6,'DANE SUROWE'!$L$5:$L$222,$A28)</f>
        <v>0</v>
      </c>
      <c r="V28" s="36">
        <f>SUMIFS('DANE SUROWE'!$S$5:$S$222,'DANE SUROWE'!$A$5:$A$222,$V$5,'DANE SUROWE'!$C$5:$C$222,V$6,'DANE SUROWE'!$L$5:$L$222,$A28)</f>
        <v>0</v>
      </c>
      <c r="W28" s="36">
        <f>SUMIFS('DANE SUROWE'!$S$5:$S$222,'DANE SUROWE'!$A$5:$A$222,$V$5,'DANE SUROWE'!$C$5:$C$222,W$6,'DANE SUROWE'!$L$5:$L$222,$A28)</f>
        <v>0</v>
      </c>
      <c r="X28" s="36">
        <f>SUMIFS('DANE SUROWE'!$S$5:$S$222,'DANE SUROWE'!$A$5:$A$222,$V$5,'DANE SUROWE'!$C$5:$C$222,X$6,'DANE SUROWE'!$L$5:$L$222,$A28)</f>
        <v>0</v>
      </c>
      <c r="Y28" s="36">
        <f>SUMIFS('DANE SUROWE'!$S$5:$S$222,'DANE SUROWE'!$A$5:$A$222,$V$5,'DANE SUROWE'!$C$5:$C$222,Y$6,'DANE SUROWE'!$L$5:$L$222,$A28)</f>
        <v>0</v>
      </c>
      <c r="Z28" s="36">
        <f>SUMIFS('DANE SUROWE'!$S$5:$S$222,'DANE SUROWE'!$A$5:$A$222,$V$5,'DANE SUROWE'!$C$5:$C$222,Z$6,'DANE SUROWE'!$L$5:$L$222,$A28)</f>
        <v>0</v>
      </c>
      <c r="AA28" s="36">
        <f>SUMIFS('DANE SUROWE'!$S$5:$S$222,'DANE SUROWE'!$A$5:$A$222,$AA$5,'DANE SUROWE'!$C$5:$C$222,AA$6,'DANE SUROWE'!$L$5:$L$222,$A28)</f>
        <v>0</v>
      </c>
      <c r="AB28" s="36">
        <f>SUMIFS('DANE SUROWE'!$S$5:$S$222,'DANE SUROWE'!$A$5:$A$222,$AA$5,'DANE SUROWE'!$C$5:$C$222,AB$6,'DANE SUROWE'!$L$5:$L$222,$A28)</f>
        <v>0</v>
      </c>
      <c r="AC28" s="36">
        <f>SUMIFS('DANE SUROWE'!$S$5:$S$222,'DANE SUROWE'!$A$5:$A$222,$AC$5,'DANE SUROWE'!$C$5:$C$222,AC$6,'DANE SUROWE'!$L$5:$L$222,$A28)</f>
        <v>0</v>
      </c>
      <c r="AD28" s="36">
        <f>SUMIFS('DANE SUROWE'!$S$5:$S$222,'DANE SUROWE'!$A$5:$A$222,$AC$5,'DANE SUROWE'!$C$5:$C$222,AD$6,'DANE SUROWE'!$L$5:$L$222,$A28)</f>
        <v>0</v>
      </c>
      <c r="AE28" s="36">
        <f>SUMIFS('DANE SUROWE'!$S$5:$S$222,'DANE SUROWE'!$A$5:$A$222,$AE$5,'DANE SUROWE'!$C$5:$C$222,AE$6,'DANE SUROWE'!$L$5:$L$222,$A28)</f>
        <v>0</v>
      </c>
      <c r="AF28" s="36">
        <f>SUMIFS('DANE SUROWE'!$S$5:$S$222,'DANE SUROWE'!$A$5:$A$222,$AE$5,'DANE SUROWE'!$C$5:$C$222,AF$6,'DANE SUROWE'!$L$5:$L$222,$A28)</f>
        <v>0</v>
      </c>
      <c r="AG28" s="36">
        <f t="shared" si="0"/>
        <v>0</v>
      </c>
      <c r="AH28" s="36">
        <f t="shared" si="1"/>
        <v>2994</v>
      </c>
    </row>
    <row r="29" spans="1:34">
      <c r="A29" s="35" t="s">
        <v>220</v>
      </c>
      <c r="B29" s="36">
        <f>SUMIFS('DANE SUROWE'!$S$5:$S$222,'DANE SUROWE'!$A$5:$A$222,$B$5,'DANE SUROWE'!$C$5:$C$222,B$6,'DANE SUROWE'!$L$5:$L$222,$A29)</f>
        <v>0</v>
      </c>
      <c r="C29" s="36">
        <f>SUMIFS('DANE SUROWE'!$S$5:$S$222,'DANE SUROWE'!$A$5:$A$222,$B$5,'DANE SUROWE'!$C$5:$C$222,C$6,'DANE SUROWE'!$L$5:$L$222,$A29)</f>
        <v>0</v>
      </c>
      <c r="D29" s="36">
        <f>SUMIFS('DANE SUROWE'!$S$5:$S$222,'DANE SUROWE'!$A$5:$A$222,$B$5,'DANE SUROWE'!$C$5:$C$222,D$6,'DANE SUROWE'!$L$5:$L$222,$A29)</f>
        <v>0</v>
      </c>
      <c r="E29" s="36">
        <f>SUMIFS('DANE SUROWE'!$S$5:$S$222,'DANE SUROWE'!$A$5:$A$222,$E$5,'DANE SUROWE'!$C$5:$C$222,E$6,'DANE SUROWE'!$L$5:$L$222,$A29)</f>
        <v>0</v>
      </c>
      <c r="F29" s="36">
        <f>SUMIFS('DANE SUROWE'!$S$5:$S$222,'DANE SUROWE'!$A$5:$A$222,$E$5,'DANE SUROWE'!$C$5:$C$222,F$6,'DANE SUROWE'!$L$5:$L$222,$A29)</f>
        <v>0</v>
      </c>
      <c r="G29" s="36">
        <f>SUMIFS('DANE SUROWE'!$S$5:$S$222,'DANE SUROWE'!$A$5:$A$222,$G$5,'DANE SUROWE'!$C$5:$C$222,G$6,'DANE SUROWE'!$L$5:$L$222,$A29)</f>
        <v>0</v>
      </c>
      <c r="H29" s="36">
        <f>SUMIFS('DANE SUROWE'!$S$5:$S$222,'DANE SUROWE'!$A$5:$A$222,$G$5,'DANE SUROWE'!$C$5:$C$222,H$6,'DANE SUROWE'!$L$5:$L$222,$A29)</f>
        <v>0</v>
      </c>
      <c r="I29" s="36">
        <f>SUMIFS('DANE SUROWE'!$S$5:$S$222,'DANE SUROWE'!$A$5:$A$222,$G$5,'DANE SUROWE'!$C$5:$C$222,I$6,'DANE SUROWE'!$L$5:$L$222,$A29)</f>
        <v>0</v>
      </c>
      <c r="J29" s="36">
        <f>SUMIFS('DANE SUROWE'!$S$5:$S$222,'DANE SUROWE'!$A$5:$A$222,$J$5,'DANE SUROWE'!$C$5:$C$222,J$6,'DANE SUROWE'!$L$5:$L$222,$A29)</f>
        <v>0</v>
      </c>
      <c r="K29" s="36">
        <f>SUMIFS('DANE SUROWE'!$S$5:$S$222,'DANE SUROWE'!$A$5:$A$222,$J$5,'DANE SUROWE'!$C$5:$C$222,K$6,'DANE SUROWE'!$L$5:$L$222,$A29)</f>
        <v>0</v>
      </c>
      <c r="L29" s="36">
        <f>SUMIFS('DANE SUROWE'!$S$5:$S$222,'DANE SUROWE'!$A$5:$A$222,$L$5,'DANE SUROWE'!$C$5:$C$222,L$6,'DANE SUROWE'!$L$5:$L$222,$A29)</f>
        <v>0</v>
      </c>
      <c r="M29" s="36">
        <f>SUMIFS('DANE SUROWE'!$S$5:$S$222,'DANE SUROWE'!$A$5:$A$222,$L$5,'DANE SUROWE'!$C$5:$C$222,M$6,'DANE SUROWE'!$L$5:$L$222,$A29)</f>
        <v>0</v>
      </c>
      <c r="N29" s="36">
        <f>SUMIFS('DANE SUROWE'!$S$5:$S$222,'DANE SUROWE'!$A$5:$A$222,$N$5,'DANE SUROWE'!$C$5:$C$222,N$6,'DANE SUROWE'!$L$5:$L$222,$A29)</f>
        <v>0</v>
      </c>
      <c r="O29" s="36">
        <f>SUMIFS('DANE SUROWE'!$S$5:$S$222,'DANE SUROWE'!$A$5:$A$222,$N$5,'DANE SUROWE'!$C$5:$C$222,O$6,'DANE SUROWE'!$L$5:$L$222,$A29)</f>
        <v>0</v>
      </c>
      <c r="P29" s="36">
        <f>SUMIFS('DANE SUROWE'!$S$5:$S$222,'DANE SUROWE'!$A$5:$A$222,$N$5,'DANE SUROWE'!$C$5:$C$222,P$6,'DANE SUROWE'!$L$5:$L$222,$A29)</f>
        <v>0</v>
      </c>
      <c r="Q29" s="36">
        <f>SUMIFS('DANE SUROWE'!$S$5:$S$222,'DANE SUROWE'!$A$5:$A$222,$Q$5,'DANE SUROWE'!$C$5:$C$222,Q$6,'DANE SUROWE'!$L$5:$L$222,$A29)</f>
        <v>0</v>
      </c>
      <c r="R29" s="36">
        <f>SUMIFS('DANE SUROWE'!$S$5:$S$222,'DANE SUROWE'!$A$5:$A$222,$Q$5,'DANE SUROWE'!$C$5:$C$222,R$6,'DANE SUROWE'!$L$5:$L$222,$A29)</f>
        <v>0</v>
      </c>
      <c r="S29" s="36">
        <f>SUMIFS('DANE SUROWE'!$S$5:$S$222,'DANE SUROWE'!$A$5:$A$222,$Q$5,'DANE SUROWE'!$C$5:$C$222,S$6,'DANE SUROWE'!$L$5:$L$222,$A29)</f>
        <v>0</v>
      </c>
      <c r="T29" s="36">
        <f>SUMIFS('DANE SUROWE'!$S$5:$S$222,'DANE SUROWE'!$A$5:$A$222,$Q$5,'DANE SUROWE'!$C$5:$C$222,T$6,'DANE SUROWE'!$L$5:$L$222,$A29)</f>
        <v>0</v>
      </c>
      <c r="U29" s="36">
        <f>SUMIFS('DANE SUROWE'!$S$5:$S$222,'DANE SUROWE'!$A$5:$A$222,$Q$5,'DANE SUROWE'!$C$5:$C$222,U$6,'DANE SUROWE'!$L$5:$L$222,$A29)</f>
        <v>0</v>
      </c>
      <c r="V29" s="36">
        <f>SUMIFS('DANE SUROWE'!$S$5:$S$222,'DANE SUROWE'!$A$5:$A$222,$V$5,'DANE SUROWE'!$C$5:$C$222,V$6,'DANE SUROWE'!$L$5:$L$222,$A29)</f>
        <v>0</v>
      </c>
      <c r="W29" s="36">
        <f>SUMIFS('DANE SUROWE'!$S$5:$S$222,'DANE SUROWE'!$A$5:$A$222,$V$5,'DANE SUROWE'!$C$5:$C$222,W$6,'DANE SUROWE'!$L$5:$L$222,$A29)</f>
        <v>0</v>
      </c>
      <c r="X29" s="36">
        <f>SUMIFS('DANE SUROWE'!$S$5:$S$222,'DANE SUROWE'!$A$5:$A$222,$V$5,'DANE SUROWE'!$C$5:$C$222,X$6,'DANE SUROWE'!$L$5:$L$222,$A29)</f>
        <v>0</v>
      </c>
      <c r="Y29" s="36">
        <f>SUMIFS('DANE SUROWE'!$S$5:$S$222,'DANE SUROWE'!$A$5:$A$222,$V$5,'DANE SUROWE'!$C$5:$C$222,Y$6,'DANE SUROWE'!$L$5:$L$222,$A29)</f>
        <v>0</v>
      </c>
      <c r="Z29" s="36">
        <f>SUMIFS('DANE SUROWE'!$S$5:$S$222,'DANE SUROWE'!$A$5:$A$222,$V$5,'DANE SUROWE'!$C$5:$C$222,Z$6,'DANE SUROWE'!$L$5:$L$222,$A29)</f>
        <v>0</v>
      </c>
      <c r="AA29" s="36">
        <f>SUMIFS('DANE SUROWE'!$S$5:$S$222,'DANE SUROWE'!$A$5:$A$222,$AA$5,'DANE SUROWE'!$C$5:$C$222,AA$6,'DANE SUROWE'!$L$5:$L$222,$A29)</f>
        <v>0</v>
      </c>
      <c r="AB29" s="36">
        <f>SUMIFS('DANE SUROWE'!$S$5:$S$222,'DANE SUROWE'!$A$5:$A$222,$AA$5,'DANE SUROWE'!$C$5:$C$222,AB$6,'DANE SUROWE'!$L$5:$L$222,$A29)</f>
        <v>0</v>
      </c>
      <c r="AC29" s="36">
        <f>SUMIFS('DANE SUROWE'!$S$5:$S$222,'DANE SUROWE'!$A$5:$A$222,$AC$5,'DANE SUROWE'!$C$5:$C$222,AC$6,'DANE SUROWE'!$L$5:$L$222,$A29)</f>
        <v>0</v>
      </c>
      <c r="AD29" s="36">
        <f>SUMIFS('DANE SUROWE'!$S$5:$S$222,'DANE SUROWE'!$A$5:$A$222,$AC$5,'DANE SUROWE'!$C$5:$C$222,AD$6,'DANE SUROWE'!$L$5:$L$222,$A29)</f>
        <v>0</v>
      </c>
      <c r="AE29" s="36">
        <f>SUMIFS('DANE SUROWE'!$S$5:$S$222,'DANE SUROWE'!$A$5:$A$222,$AE$5,'DANE SUROWE'!$C$5:$C$222,AE$6,'DANE SUROWE'!$L$5:$L$222,$A29)</f>
        <v>0</v>
      </c>
      <c r="AF29" s="36">
        <f>SUMIFS('DANE SUROWE'!$S$5:$S$222,'DANE SUROWE'!$A$5:$A$222,$AE$5,'DANE SUROWE'!$C$5:$C$222,AF$6,'DANE SUROWE'!$L$5:$L$222,$A29)</f>
        <v>0</v>
      </c>
      <c r="AG29" s="36">
        <f t="shared" si="0"/>
        <v>0</v>
      </c>
      <c r="AH29" s="36">
        <f t="shared" si="1"/>
        <v>5730</v>
      </c>
    </row>
    <row r="30" spans="1:34">
      <c r="A30" s="35" t="s">
        <v>221</v>
      </c>
      <c r="B30" s="36">
        <f>SUMIFS('DANE SUROWE'!$S$5:$S$222,'DANE SUROWE'!$A$5:$A$222,$B$5,'DANE SUROWE'!$C$5:$C$222,B$6,'DANE SUROWE'!$L$5:$L$222,$A30)</f>
        <v>0</v>
      </c>
      <c r="C30" s="36">
        <f>SUMIFS('DANE SUROWE'!$S$5:$S$222,'DANE SUROWE'!$A$5:$A$222,$B$5,'DANE SUROWE'!$C$5:$C$222,C$6,'DANE SUROWE'!$L$5:$L$222,$A30)</f>
        <v>0</v>
      </c>
      <c r="D30" s="36">
        <f>SUMIFS('DANE SUROWE'!$S$5:$S$222,'DANE SUROWE'!$A$5:$A$222,$B$5,'DANE SUROWE'!$C$5:$C$222,D$6,'DANE SUROWE'!$L$5:$L$222,$A30)</f>
        <v>0</v>
      </c>
      <c r="E30" s="36">
        <f>SUMIFS('DANE SUROWE'!$S$5:$S$222,'DANE SUROWE'!$A$5:$A$222,$E$5,'DANE SUROWE'!$C$5:$C$222,E$6,'DANE SUROWE'!$L$5:$L$222,$A30)</f>
        <v>0</v>
      </c>
      <c r="F30" s="36">
        <f>SUMIFS('DANE SUROWE'!$S$5:$S$222,'DANE SUROWE'!$A$5:$A$222,$E$5,'DANE SUROWE'!$C$5:$C$222,F$6,'DANE SUROWE'!$L$5:$L$222,$A30)</f>
        <v>0</v>
      </c>
      <c r="G30" s="36">
        <f>SUMIFS('DANE SUROWE'!$S$5:$S$222,'DANE SUROWE'!$A$5:$A$222,$G$5,'DANE SUROWE'!$C$5:$C$222,G$6,'DANE SUROWE'!$L$5:$L$222,$A30)</f>
        <v>0</v>
      </c>
      <c r="H30" s="36">
        <f>SUMIFS('DANE SUROWE'!$S$5:$S$222,'DANE SUROWE'!$A$5:$A$222,$G$5,'DANE SUROWE'!$C$5:$C$222,H$6,'DANE SUROWE'!$L$5:$L$222,$A30)</f>
        <v>0</v>
      </c>
      <c r="I30" s="36">
        <f>SUMIFS('DANE SUROWE'!$S$5:$S$222,'DANE SUROWE'!$A$5:$A$222,$G$5,'DANE SUROWE'!$C$5:$C$222,I$6,'DANE SUROWE'!$L$5:$L$222,$A30)</f>
        <v>0</v>
      </c>
      <c r="J30" s="36">
        <f>SUMIFS('DANE SUROWE'!$S$5:$S$222,'DANE SUROWE'!$A$5:$A$222,$J$5,'DANE SUROWE'!$C$5:$C$222,J$6,'DANE SUROWE'!$L$5:$L$222,$A30)</f>
        <v>0</v>
      </c>
      <c r="K30" s="36">
        <f>SUMIFS('DANE SUROWE'!$S$5:$S$222,'DANE SUROWE'!$A$5:$A$222,$J$5,'DANE SUROWE'!$C$5:$C$222,K$6,'DANE SUROWE'!$L$5:$L$222,$A30)</f>
        <v>0</v>
      </c>
      <c r="L30" s="36">
        <f>SUMIFS('DANE SUROWE'!$S$5:$S$222,'DANE SUROWE'!$A$5:$A$222,$L$5,'DANE SUROWE'!$C$5:$C$222,L$6,'DANE SUROWE'!$L$5:$L$222,$A30)</f>
        <v>0</v>
      </c>
      <c r="M30" s="36">
        <f>SUMIFS('DANE SUROWE'!$S$5:$S$222,'DANE SUROWE'!$A$5:$A$222,$L$5,'DANE SUROWE'!$C$5:$C$222,M$6,'DANE SUROWE'!$L$5:$L$222,$A30)</f>
        <v>0</v>
      </c>
      <c r="N30" s="36">
        <f>SUMIFS('DANE SUROWE'!$S$5:$S$222,'DANE SUROWE'!$A$5:$A$222,$N$5,'DANE SUROWE'!$C$5:$C$222,N$6,'DANE SUROWE'!$L$5:$L$222,$A30)</f>
        <v>0</v>
      </c>
      <c r="O30" s="36">
        <f>SUMIFS('DANE SUROWE'!$S$5:$S$222,'DANE SUROWE'!$A$5:$A$222,$N$5,'DANE SUROWE'!$C$5:$C$222,O$6,'DANE SUROWE'!$L$5:$L$222,$A30)</f>
        <v>0</v>
      </c>
      <c r="P30" s="36">
        <f>SUMIFS('DANE SUROWE'!$S$5:$S$222,'DANE SUROWE'!$A$5:$A$222,$N$5,'DANE SUROWE'!$C$5:$C$222,P$6,'DANE SUROWE'!$L$5:$L$222,$A30)</f>
        <v>0</v>
      </c>
      <c r="Q30" s="36">
        <f>SUMIFS('DANE SUROWE'!$S$5:$S$222,'DANE SUROWE'!$A$5:$A$222,$Q$5,'DANE SUROWE'!$C$5:$C$222,Q$6,'DANE SUROWE'!$L$5:$L$222,$A30)</f>
        <v>0</v>
      </c>
      <c r="R30" s="36">
        <f>SUMIFS('DANE SUROWE'!$S$5:$S$222,'DANE SUROWE'!$A$5:$A$222,$Q$5,'DANE SUROWE'!$C$5:$C$222,R$6,'DANE SUROWE'!$L$5:$L$222,$A30)</f>
        <v>0</v>
      </c>
      <c r="S30" s="36">
        <f>SUMIFS('DANE SUROWE'!$S$5:$S$222,'DANE SUROWE'!$A$5:$A$222,$Q$5,'DANE SUROWE'!$C$5:$C$222,S$6,'DANE SUROWE'!$L$5:$L$222,$A30)</f>
        <v>0</v>
      </c>
      <c r="T30" s="36">
        <f>SUMIFS('DANE SUROWE'!$S$5:$S$222,'DANE SUROWE'!$A$5:$A$222,$Q$5,'DANE SUROWE'!$C$5:$C$222,T$6,'DANE SUROWE'!$L$5:$L$222,$A30)</f>
        <v>0</v>
      </c>
      <c r="U30" s="36">
        <f>SUMIFS('DANE SUROWE'!$S$5:$S$222,'DANE SUROWE'!$A$5:$A$222,$Q$5,'DANE SUROWE'!$C$5:$C$222,U$6,'DANE SUROWE'!$L$5:$L$222,$A30)</f>
        <v>0</v>
      </c>
      <c r="V30" s="36">
        <f>SUMIFS('DANE SUROWE'!$S$5:$S$222,'DANE SUROWE'!$A$5:$A$222,$V$5,'DANE SUROWE'!$C$5:$C$222,V$6,'DANE SUROWE'!$L$5:$L$222,$A30)</f>
        <v>0</v>
      </c>
      <c r="W30" s="36">
        <f>SUMIFS('DANE SUROWE'!$S$5:$S$222,'DANE SUROWE'!$A$5:$A$222,$V$5,'DANE SUROWE'!$C$5:$C$222,W$6,'DANE SUROWE'!$L$5:$L$222,$A30)</f>
        <v>0</v>
      </c>
      <c r="X30" s="36">
        <f>SUMIFS('DANE SUROWE'!$S$5:$S$222,'DANE SUROWE'!$A$5:$A$222,$V$5,'DANE SUROWE'!$C$5:$C$222,X$6,'DANE SUROWE'!$L$5:$L$222,$A30)</f>
        <v>0</v>
      </c>
      <c r="Y30" s="36">
        <f>SUMIFS('DANE SUROWE'!$S$5:$S$222,'DANE SUROWE'!$A$5:$A$222,$V$5,'DANE SUROWE'!$C$5:$C$222,Y$6,'DANE SUROWE'!$L$5:$L$222,$A30)</f>
        <v>0</v>
      </c>
      <c r="Z30" s="36">
        <f>SUMIFS('DANE SUROWE'!$S$5:$S$222,'DANE SUROWE'!$A$5:$A$222,$V$5,'DANE SUROWE'!$C$5:$C$222,Z$6,'DANE SUROWE'!$L$5:$L$222,$A30)</f>
        <v>0</v>
      </c>
      <c r="AA30" s="36">
        <f>SUMIFS('DANE SUROWE'!$S$5:$S$222,'DANE SUROWE'!$A$5:$A$222,$AA$5,'DANE SUROWE'!$C$5:$C$222,AA$6,'DANE SUROWE'!$L$5:$L$222,$A30)</f>
        <v>0</v>
      </c>
      <c r="AB30" s="36">
        <f>SUMIFS('DANE SUROWE'!$S$5:$S$222,'DANE SUROWE'!$A$5:$A$222,$AA$5,'DANE SUROWE'!$C$5:$C$222,AB$6,'DANE SUROWE'!$L$5:$L$222,$A30)</f>
        <v>0</v>
      </c>
      <c r="AC30" s="36">
        <f>SUMIFS('DANE SUROWE'!$S$5:$S$222,'DANE SUROWE'!$A$5:$A$222,$AC$5,'DANE SUROWE'!$C$5:$C$222,AC$6,'DANE SUROWE'!$L$5:$L$222,$A30)</f>
        <v>0</v>
      </c>
      <c r="AD30" s="36">
        <f>SUMIFS('DANE SUROWE'!$S$5:$S$222,'DANE SUROWE'!$A$5:$A$222,$AC$5,'DANE SUROWE'!$C$5:$C$222,AD$6,'DANE SUROWE'!$L$5:$L$222,$A30)</f>
        <v>0</v>
      </c>
      <c r="AE30" s="36">
        <f>SUMIFS('DANE SUROWE'!$S$5:$S$222,'DANE SUROWE'!$A$5:$A$222,$AE$5,'DANE SUROWE'!$C$5:$C$222,AE$6,'DANE SUROWE'!$L$5:$L$222,$A30)</f>
        <v>0</v>
      </c>
      <c r="AF30" s="36">
        <f>SUMIFS('DANE SUROWE'!$S$5:$S$222,'DANE SUROWE'!$A$5:$A$222,$AE$5,'DANE SUROWE'!$C$5:$C$222,AF$6,'DANE SUROWE'!$L$5:$L$222,$A30)</f>
        <v>0</v>
      </c>
      <c r="AG30" s="36">
        <f t="shared" si="0"/>
        <v>0</v>
      </c>
      <c r="AH30" s="36">
        <f t="shared" si="1"/>
        <v>11197</v>
      </c>
    </row>
    <row r="31" spans="1:34">
      <c r="A31" s="35" t="s">
        <v>222</v>
      </c>
      <c r="B31" s="36">
        <f>SUMIFS('DANE SUROWE'!$S$5:$S$222,'DANE SUROWE'!$A$5:$A$222,$B$5,'DANE SUROWE'!$C$5:$C$222,B$6,'DANE SUROWE'!$L$5:$L$222,$A31)</f>
        <v>0</v>
      </c>
      <c r="C31" s="36">
        <f>SUMIFS('DANE SUROWE'!$S$5:$S$222,'DANE SUROWE'!$A$5:$A$222,$B$5,'DANE SUROWE'!$C$5:$C$222,C$6,'DANE SUROWE'!$L$5:$L$222,$A31)</f>
        <v>0</v>
      </c>
      <c r="D31" s="36">
        <f>SUMIFS('DANE SUROWE'!$S$5:$S$222,'DANE SUROWE'!$A$5:$A$222,$B$5,'DANE SUROWE'!$C$5:$C$222,D$6,'DANE SUROWE'!$L$5:$L$222,$A31)</f>
        <v>0</v>
      </c>
      <c r="E31" s="36">
        <f>SUMIFS('DANE SUROWE'!$S$5:$S$222,'DANE SUROWE'!$A$5:$A$222,$E$5,'DANE SUROWE'!$C$5:$C$222,E$6,'DANE SUROWE'!$L$5:$L$222,$A31)</f>
        <v>0</v>
      </c>
      <c r="F31" s="36">
        <f>SUMIFS('DANE SUROWE'!$S$5:$S$222,'DANE SUROWE'!$A$5:$A$222,$E$5,'DANE SUROWE'!$C$5:$C$222,F$6,'DANE SUROWE'!$L$5:$L$222,$A31)</f>
        <v>306</v>
      </c>
      <c r="G31" s="36">
        <f>SUMIFS('DANE SUROWE'!$S$5:$S$222,'DANE SUROWE'!$A$5:$A$222,$G$5,'DANE SUROWE'!$C$5:$C$222,G$6,'DANE SUROWE'!$L$5:$L$222,$A31)</f>
        <v>530</v>
      </c>
      <c r="H31" s="36">
        <f>SUMIFS('DANE SUROWE'!$S$5:$S$222,'DANE SUROWE'!$A$5:$A$222,$G$5,'DANE SUROWE'!$C$5:$C$222,H$6,'DANE SUROWE'!$L$5:$L$222,$A31)</f>
        <v>0</v>
      </c>
      <c r="I31" s="36">
        <f>SUMIFS('DANE SUROWE'!$S$5:$S$222,'DANE SUROWE'!$A$5:$A$222,$G$5,'DANE SUROWE'!$C$5:$C$222,I$6,'DANE SUROWE'!$L$5:$L$222,$A31)</f>
        <v>0</v>
      </c>
      <c r="J31" s="36">
        <f>SUMIFS('DANE SUROWE'!$S$5:$S$222,'DANE SUROWE'!$A$5:$A$222,$J$5,'DANE SUROWE'!$C$5:$C$222,J$6,'DANE SUROWE'!$L$5:$L$222,$A31)</f>
        <v>432</v>
      </c>
      <c r="K31" s="36">
        <f>SUMIFS('DANE SUROWE'!$S$5:$S$222,'DANE SUROWE'!$A$5:$A$222,$J$5,'DANE SUROWE'!$C$5:$C$222,K$6,'DANE SUROWE'!$L$5:$L$222,$A31)</f>
        <v>0</v>
      </c>
      <c r="L31" s="36">
        <f>SUMIFS('DANE SUROWE'!$S$5:$S$222,'DANE SUROWE'!$A$5:$A$222,$L$5,'DANE SUROWE'!$C$5:$C$222,L$6,'DANE SUROWE'!$L$5:$L$222,$A31)</f>
        <v>530</v>
      </c>
      <c r="M31" s="36">
        <f>SUMIFS('DANE SUROWE'!$S$5:$S$222,'DANE SUROWE'!$A$5:$A$222,$L$5,'DANE SUROWE'!$C$5:$C$222,M$6,'DANE SUROWE'!$L$5:$L$222,$A31)</f>
        <v>0</v>
      </c>
      <c r="N31" s="36">
        <f>SUMIFS('DANE SUROWE'!$S$5:$S$222,'DANE SUROWE'!$A$5:$A$222,$N$5,'DANE SUROWE'!$C$5:$C$222,N$6,'DANE SUROWE'!$L$5:$L$222,$A31)</f>
        <v>458</v>
      </c>
      <c r="O31" s="36">
        <f>SUMIFS('DANE SUROWE'!$S$5:$S$222,'DANE SUROWE'!$A$5:$A$222,$N$5,'DANE SUROWE'!$C$5:$C$222,O$6,'DANE SUROWE'!$L$5:$L$222,$A31)</f>
        <v>0</v>
      </c>
      <c r="P31" s="36">
        <f>SUMIFS('DANE SUROWE'!$S$5:$S$222,'DANE SUROWE'!$A$5:$A$222,$N$5,'DANE SUROWE'!$C$5:$C$222,P$6,'DANE SUROWE'!$L$5:$L$222,$A31)</f>
        <v>0</v>
      </c>
      <c r="Q31" s="36">
        <f>SUMIFS('DANE SUROWE'!$S$5:$S$222,'DANE SUROWE'!$A$5:$A$222,$Q$5,'DANE SUROWE'!$C$5:$C$222,Q$6,'DANE SUROWE'!$L$5:$L$222,$A31)</f>
        <v>0</v>
      </c>
      <c r="R31" s="36">
        <f>SUMIFS('DANE SUROWE'!$S$5:$S$222,'DANE SUROWE'!$A$5:$A$222,$Q$5,'DANE SUROWE'!$C$5:$C$222,R$6,'DANE SUROWE'!$L$5:$L$222,$A31)</f>
        <v>0</v>
      </c>
      <c r="S31" s="36">
        <f>SUMIFS('DANE SUROWE'!$S$5:$S$222,'DANE SUROWE'!$A$5:$A$222,$Q$5,'DANE SUROWE'!$C$5:$C$222,S$6,'DANE SUROWE'!$L$5:$L$222,$A31)</f>
        <v>0</v>
      </c>
      <c r="T31" s="36">
        <f>SUMIFS('DANE SUROWE'!$S$5:$S$222,'DANE SUROWE'!$A$5:$A$222,$Q$5,'DANE SUROWE'!$C$5:$C$222,T$6,'DANE SUROWE'!$L$5:$L$222,$A31)</f>
        <v>0</v>
      </c>
      <c r="U31" s="36">
        <f>SUMIFS('DANE SUROWE'!$S$5:$S$222,'DANE SUROWE'!$A$5:$A$222,$Q$5,'DANE SUROWE'!$C$5:$C$222,U$6,'DANE SUROWE'!$L$5:$L$222,$A31)</f>
        <v>0</v>
      </c>
      <c r="V31" s="36">
        <f>SUMIFS('DANE SUROWE'!$S$5:$S$222,'DANE SUROWE'!$A$5:$A$222,$V$5,'DANE SUROWE'!$C$5:$C$222,V$6,'DANE SUROWE'!$L$5:$L$222,$A31)</f>
        <v>0</v>
      </c>
      <c r="W31" s="36">
        <f>SUMIFS('DANE SUROWE'!$S$5:$S$222,'DANE SUROWE'!$A$5:$A$222,$V$5,'DANE SUROWE'!$C$5:$C$222,W$6,'DANE SUROWE'!$L$5:$L$222,$A31)</f>
        <v>0</v>
      </c>
      <c r="X31" s="36">
        <f>SUMIFS('DANE SUROWE'!$S$5:$S$222,'DANE SUROWE'!$A$5:$A$222,$V$5,'DANE SUROWE'!$C$5:$C$222,X$6,'DANE SUROWE'!$L$5:$L$222,$A31)</f>
        <v>0</v>
      </c>
      <c r="Y31" s="36">
        <f>SUMIFS('DANE SUROWE'!$S$5:$S$222,'DANE SUROWE'!$A$5:$A$222,$V$5,'DANE SUROWE'!$C$5:$C$222,Y$6,'DANE SUROWE'!$L$5:$L$222,$A31)</f>
        <v>0</v>
      </c>
      <c r="Z31" s="36">
        <f>SUMIFS('DANE SUROWE'!$S$5:$S$222,'DANE SUROWE'!$A$5:$A$222,$V$5,'DANE SUROWE'!$C$5:$C$222,Z$6,'DANE SUROWE'!$L$5:$L$222,$A31)</f>
        <v>0</v>
      </c>
      <c r="AA31" s="36">
        <f>SUMIFS('DANE SUROWE'!$S$5:$S$222,'DANE SUROWE'!$A$5:$A$222,$AA$5,'DANE SUROWE'!$C$5:$C$222,AA$6,'DANE SUROWE'!$L$5:$L$222,$A31)</f>
        <v>0</v>
      </c>
      <c r="AB31" s="36">
        <f>SUMIFS('DANE SUROWE'!$S$5:$S$222,'DANE SUROWE'!$A$5:$A$222,$AA$5,'DANE SUROWE'!$C$5:$C$222,AB$6,'DANE SUROWE'!$L$5:$L$222,$A31)</f>
        <v>432</v>
      </c>
      <c r="AC31" s="36">
        <f>SUMIFS('DANE SUROWE'!$S$5:$S$222,'DANE SUROWE'!$A$5:$A$222,$AC$5,'DANE SUROWE'!$C$5:$C$222,AC$6,'DANE SUROWE'!$L$5:$L$222,$A31)</f>
        <v>0</v>
      </c>
      <c r="AD31" s="36">
        <f>SUMIFS('DANE SUROWE'!$S$5:$S$222,'DANE SUROWE'!$A$5:$A$222,$AC$5,'DANE SUROWE'!$C$5:$C$222,AD$6,'DANE SUROWE'!$L$5:$L$222,$A31)</f>
        <v>0</v>
      </c>
      <c r="AE31" s="36">
        <f>SUMIFS('DANE SUROWE'!$S$5:$S$222,'DANE SUROWE'!$A$5:$A$222,$AE$5,'DANE SUROWE'!$C$5:$C$222,AE$6,'DANE SUROWE'!$L$5:$L$222,$A31)</f>
        <v>306</v>
      </c>
      <c r="AF31" s="36">
        <f>SUMIFS('DANE SUROWE'!$S$5:$S$222,'DANE SUROWE'!$A$5:$A$222,$AE$5,'DANE SUROWE'!$C$5:$C$222,AF$6,'DANE SUROWE'!$L$5:$L$222,$A31)</f>
        <v>0</v>
      </c>
      <c r="AG31" s="36">
        <f t="shared" si="0"/>
        <v>2994</v>
      </c>
      <c r="AH31" s="36">
        <f t="shared" si="1"/>
        <v>15705</v>
      </c>
    </row>
    <row r="32" spans="1:34">
      <c r="A32" s="35" t="s">
        <v>223</v>
      </c>
      <c r="B32" s="36">
        <f>SUMIFS('DANE SUROWE'!$S$5:$S$222,'DANE SUROWE'!$A$5:$A$222,$B$5,'DANE SUROWE'!$C$5:$C$222,B$6,'DANE SUROWE'!$L$5:$L$222,$A32)</f>
        <v>432</v>
      </c>
      <c r="C32" s="36">
        <f>SUMIFS('DANE SUROWE'!$S$5:$S$222,'DANE SUROWE'!$A$5:$A$222,$B$5,'DANE SUROWE'!$C$5:$C$222,C$6,'DANE SUROWE'!$L$5:$L$222,$A32)</f>
        <v>458</v>
      </c>
      <c r="D32" s="36">
        <f>SUMIFS('DANE SUROWE'!$S$5:$S$222,'DANE SUROWE'!$A$5:$A$222,$B$5,'DANE SUROWE'!$C$5:$C$222,D$6,'DANE SUROWE'!$L$5:$L$222,$A32)</f>
        <v>0</v>
      </c>
      <c r="E32" s="36">
        <f>SUMIFS('DANE SUROWE'!$S$5:$S$222,'DANE SUROWE'!$A$5:$A$222,$E$5,'DANE SUROWE'!$C$5:$C$222,E$6,'DANE SUROWE'!$L$5:$L$222,$A32)</f>
        <v>0</v>
      </c>
      <c r="F32" s="36">
        <f>SUMIFS('DANE SUROWE'!$S$5:$S$222,'DANE SUROWE'!$A$5:$A$222,$E$5,'DANE SUROWE'!$C$5:$C$222,F$6,'DANE SUROWE'!$L$5:$L$222,$A32)</f>
        <v>0</v>
      </c>
      <c r="G32" s="36">
        <f>SUMIFS('DANE SUROWE'!$S$5:$S$222,'DANE SUROWE'!$A$5:$A$222,$G$5,'DANE SUROWE'!$C$5:$C$222,G$6,'DANE SUROWE'!$L$5:$L$222,$A32)</f>
        <v>0</v>
      </c>
      <c r="H32" s="36">
        <f>SUMIFS('DANE SUROWE'!$S$5:$S$222,'DANE SUROWE'!$A$5:$A$222,$G$5,'DANE SUROWE'!$C$5:$C$222,H$6,'DANE SUROWE'!$L$5:$L$222,$A32)</f>
        <v>0</v>
      </c>
      <c r="I32" s="36">
        <f>SUMIFS('DANE SUROWE'!$S$5:$S$222,'DANE SUROWE'!$A$5:$A$222,$G$5,'DANE SUROWE'!$C$5:$C$222,I$6,'DANE SUROWE'!$L$5:$L$222,$A32)</f>
        <v>0</v>
      </c>
      <c r="J32" s="36">
        <f>SUMIFS('DANE SUROWE'!$S$5:$S$222,'DANE SUROWE'!$A$5:$A$222,$J$5,'DANE SUROWE'!$C$5:$C$222,J$6,'DANE SUROWE'!$L$5:$L$222,$A32)</f>
        <v>0</v>
      </c>
      <c r="K32" s="36">
        <f>SUMIFS('DANE SUROWE'!$S$5:$S$222,'DANE SUROWE'!$A$5:$A$222,$J$5,'DANE SUROWE'!$C$5:$C$222,K$6,'DANE SUROWE'!$L$5:$L$222,$A32)</f>
        <v>0</v>
      </c>
      <c r="L32" s="36">
        <f>SUMIFS('DANE SUROWE'!$S$5:$S$222,'DANE SUROWE'!$A$5:$A$222,$L$5,'DANE SUROWE'!$C$5:$C$222,L$6,'DANE SUROWE'!$L$5:$L$222,$A32)</f>
        <v>432</v>
      </c>
      <c r="M32" s="36">
        <f>SUMIFS('DANE SUROWE'!$S$5:$S$222,'DANE SUROWE'!$A$5:$A$222,$L$5,'DANE SUROWE'!$C$5:$C$222,M$6,'DANE SUROWE'!$L$5:$L$222,$A32)</f>
        <v>0</v>
      </c>
      <c r="N32" s="36">
        <f>SUMIFS('DANE SUROWE'!$S$5:$S$222,'DANE SUROWE'!$A$5:$A$222,$N$5,'DANE SUROWE'!$C$5:$C$222,N$6,'DANE SUROWE'!$L$5:$L$222,$A32)</f>
        <v>0</v>
      </c>
      <c r="O32" s="36">
        <f>SUMIFS('DANE SUROWE'!$S$5:$S$222,'DANE SUROWE'!$A$5:$A$222,$N$5,'DANE SUROWE'!$C$5:$C$222,O$6,'DANE SUROWE'!$L$5:$L$222,$A32)</f>
        <v>0</v>
      </c>
      <c r="P32" s="36">
        <f>SUMIFS('DANE SUROWE'!$S$5:$S$222,'DANE SUROWE'!$A$5:$A$222,$N$5,'DANE SUROWE'!$C$5:$C$222,P$6,'DANE SUROWE'!$L$5:$L$222,$A32)</f>
        <v>539</v>
      </c>
      <c r="Q32" s="36">
        <f>SUMIFS('DANE SUROWE'!$S$5:$S$222,'DANE SUROWE'!$A$5:$A$222,$Q$5,'DANE SUROWE'!$C$5:$C$222,Q$6,'DANE SUROWE'!$L$5:$L$222,$A32)</f>
        <v>0</v>
      </c>
      <c r="R32" s="36">
        <f>SUMIFS('DANE SUROWE'!$S$5:$S$222,'DANE SUROWE'!$A$5:$A$222,$Q$5,'DANE SUROWE'!$C$5:$C$222,R$6,'DANE SUROWE'!$L$5:$L$222,$A32)</f>
        <v>345</v>
      </c>
      <c r="S32" s="36">
        <f>SUMIFS('DANE SUROWE'!$S$5:$S$222,'DANE SUROWE'!$A$5:$A$222,$Q$5,'DANE SUROWE'!$C$5:$C$222,S$6,'DANE SUROWE'!$L$5:$L$222,$A32)</f>
        <v>0</v>
      </c>
      <c r="T32" s="36">
        <f>SUMIFS('DANE SUROWE'!$S$5:$S$222,'DANE SUROWE'!$A$5:$A$222,$Q$5,'DANE SUROWE'!$C$5:$C$222,T$6,'DANE SUROWE'!$L$5:$L$222,$A32)</f>
        <v>0</v>
      </c>
      <c r="U32" s="36">
        <f>SUMIFS('DANE SUROWE'!$S$5:$S$222,'DANE SUROWE'!$A$5:$A$222,$Q$5,'DANE SUROWE'!$C$5:$C$222,U$6,'DANE SUROWE'!$L$5:$L$222,$A32)</f>
        <v>0</v>
      </c>
      <c r="V32" s="36">
        <f>SUMIFS('DANE SUROWE'!$S$5:$S$222,'DANE SUROWE'!$A$5:$A$222,$V$5,'DANE SUROWE'!$C$5:$C$222,V$6,'DANE SUROWE'!$L$5:$L$222,$A32)</f>
        <v>0</v>
      </c>
      <c r="W32" s="36">
        <f>SUMIFS('DANE SUROWE'!$S$5:$S$222,'DANE SUROWE'!$A$5:$A$222,$V$5,'DANE SUROWE'!$C$5:$C$222,W$6,'DANE SUROWE'!$L$5:$L$222,$A32)</f>
        <v>0</v>
      </c>
      <c r="X32" s="36">
        <f>SUMIFS('DANE SUROWE'!$S$5:$S$222,'DANE SUROWE'!$A$5:$A$222,$V$5,'DANE SUROWE'!$C$5:$C$222,X$6,'DANE SUROWE'!$L$5:$L$222,$A32)</f>
        <v>0</v>
      </c>
      <c r="Y32" s="36">
        <f>SUMIFS('DANE SUROWE'!$S$5:$S$222,'DANE SUROWE'!$A$5:$A$222,$V$5,'DANE SUROWE'!$C$5:$C$222,Y$6,'DANE SUROWE'!$L$5:$L$222,$A32)</f>
        <v>0</v>
      </c>
      <c r="Z32" s="36">
        <f>SUMIFS('DANE SUROWE'!$S$5:$S$222,'DANE SUROWE'!$A$5:$A$222,$V$5,'DANE SUROWE'!$C$5:$C$222,Z$6,'DANE SUROWE'!$L$5:$L$222,$A32)</f>
        <v>0</v>
      </c>
      <c r="AA32" s="36">
        <f>SUMIFS('DANE SUROWE'!$S$5:$S$222,'DANE SUROWE'!$A$5:$A$222,$AA$5,'DANE SUROWE'!$C$5:$C$222,AA$6,'DANE SUROWE'!$L$5:$L$222,$A32)</f>
        <v>530</v>
      </c>
      <c r="AB32" s="36">
        <f>SUMIFS('DANE SUROWE'!$S$5:$S$222,'DANE SUROWE'!$A$5:$A$222,$AA$5,'DANE SUROWE'!$C$5:$C$222,AB$6,'DANE SUROWE'!$L$5:$L$222,$A32)</f>
        <v>0</v>
      </c>
      <c r="AC32" s="36">
        <f>SUMIFS('DANE SUROWE'!$S$5:$S$222,'DANE SUROWE'!$A$5:$A$222,$AC$5,'DANE SUROWE'!$C$5:$C$222,AC$6,'DANE SUROWE'!$L$5:$L$222,$A32)</f>
        <v>0</v>
      </c>
      <c r="AD32" s="36">
        <f>SUMIFS('DANE SUROWE'!$S$5:$S$222,'DANE SUROWE'!$A$5:$A$222,$AC$5,'DANE SUROWE'!$C$5:$C$222,AD$6,'DANE SUROWE'!$L$5:$L$222,$A32)</f>
        <v>0</v>
      </c>
      <c r="AE32" s="36">
        <f>SUMIFS('DANE SUROWE'!$S$5:$S$222,'DANE SUROWE'!$A$5:$A$222,$AE$5,'DANE SUROWE'!$C$5:$C$222,AE$6,'DANE SUROWE'!$L$5:$L$222,$A32)</f>
        <v>0</v>
      </c>
      <c r="AF32" s="36">
        <f>SUMIFS('DANE SUROWE'!$S$5:$S$222,'DANE SUROWE'!$A$5:$A$222,$AE$5,'DANE SUROWE'!$C$5:$C$222,AF$6,'DANE SUROWE'!$L$5:$L$222,$A32)</f>
        <v>0</v>
      </c>
      <c r="AG32" s="36">
        <f t="shared" si="0"/>
        <v>2736</v>
      </c>
      <c r="AH32" s="36">
        <f t="shared" si="1"/>
        <v>18097</v>
      </c>
    </row>
    <row r="33" spans="1:34">
      <c r="A33" s="35" t="s">
        <v>224</v>
      </c>
      <c r="B33" s="36">
        <f>SUMIFS('DANE SUROWE'!$S$5:$S$222,'DANE SUROWE'!$A$5:$A$222,$B$5,'DANE SUROWE'!$C$5:$C$222,B$6,'DANE SUROWE'!$L$5:$L$222,$A33)</f>
        <v>0</v>
      </c>
      <c r="C33" s="36">
        <f>SUMIFS('DANE SUROWE'!$S$5:$S$222,'DANE SUROWE'!$A$5:$A$222,$B$5,'DANE SUROWE'!$C$5:$C$222,C$6,'DANE SUROWE'!$L$5:$L$222,$A33)</f>
        <v>0</v>
      </c>
      <c r="D33" s="36">
        <f>SUMIFS('DANE SUROWE'!$S$5:$S$222,'DANE SUROWE'!$A$5:$A$222,$B$5,'DANE SUROWE'!$C$5:$C$222,D$6,'DANE SUROWE'!$L$5:$L$222,$A33)</f>
        <v>0</v>
      </c>
      <c r="E33" s="36">
        <f>SUMIFS('DANE SUROWE'!$S$5:$S$222,'DANE SUROWE'!$A$5:$A$222,$E$5,'DANE SUROWE'!$C$5:$C$222,E$6,'DANE SUROWE'!$L$5:$L$222,$A33)</f>
        <v>0</v>
      </c>
      <c r="F33" s="36">
        <f>SUMIFS('DANE SUROWE'!$S$5:$S$222,'DANE SUROWE'!$A$5:$A$222,$E$5,'DANE SUROWE'!$C$5:$C$222,F$6,'DANE SUROWE'!$L$5:$L$222,$A33)</f>
        <v>0</v>
      </c>
      <c r="G33" s="36">
        <f>SUMIFS('DANE SUROWE'!$S$5:$S$222,'DANE SUROWE'!$A$5:$A$222,$G$5,'DANE SUROWE'!$C$5:$C$222,G$6,'DANE SUROWE'!$L$5:$L$222,$A33)</f>
        <v>432</v>
      </c>
      <c r="H33" s="36">
        <f>SUMIFS('DANE SUROWE'!$S$5:$S$222,'DANE SUROWE'!$A$5:$A$222,$G$5,'DANE SUROWE'!$C$5:$C$222,H$6,'DANE SUROWE'!$L$5:$L$222,$A33)</f>
        <v>0</v>
      </c>
      <c r="I33" s="36">
        <f>SUMIFS('DANE SUROWE'!$S$5:$S$222,'DANE SUROWE'!$A$5:$A$222,$G$5,'DANE SUROWE'!$C$5:$C$222,I$6,'DANE SUROWE'!$L$5:$L$222,$A33)</f>
        <v>0</v>
      </c>
      <c r="J33" s="36">
        <f>SUMIFS('DANE SUROWE'!$S$5:$S$222,'DANE SUROWE'!$A$5:$A$222,$J$5,'DANE SUROWE'!$C$5:$C$222,J$6,'DANE SUROWE'!$L$5:$L$222,$A33)</f>
        <v>432</v>
      </c>
      <c r="K33" s="36">
        <f>SUMIFS('DANE SUROWE'!$S$5:$S$222,'DANE SUROWE'!$A$5:$A$222,$J$5,'DANE SUROWE'!$C$5:$C$222,K$6,'DANE SUROWE'!$L$5:$L$222,$A33)</f>
        <v>412</v>
      </c>
      <c r="L33" s="36">
        <f>SUMIFS('DANE SUROWE'!$S$5:$S$222,'DANE SUROWE'!$A$5:$A$222,$L$5,'DANE SUROWE'!$C$5:$C$222,L$6,'DANE SUROWE'!$L$5:$L$222,$A33)</f>
        <v>0</v>
      </c>
      <c r="M33" s="36">
        <f>SUMIFS('DANE SUROWE'!$S$5:$S$222,'DANE SUROWE'!$A$5:$A$222,$L$5,'DANE SUROWE'!$C$5:$C$222,M$6,'DANE SUROWE'!$L$5:$L$222,$A33)</f>
        <v>530</v>
      </c>
      <c r="N33" s="36">
        <f>SUMIFS('DANE SUROWE'!$S$5:$S$222,'DANE SUROWE'!$A$5:$A$222,$N$5,'DANE SUROWE'!$C$5:$C$222,N$6,'DANE SUROWE'!$L$5:$L$222,$A33)</f>
        <v>432</v>
      </c>
      <c r="O33" s="36">
        <f>SUMIFS('DANE SUROWE'!$S$5:$S$222,'DANE SUROWE'!$A$5:$A$222,$N$5,'DANE SUROWE'!$C$5:$C$222,O$6,'DANE SUROWE'!$L$5:$L$222,$A33)</f>
        <v>0</v>
      </c>
      <c r="P33" s="36">
        <f>SUMIFS('DANE SUROWE'!$S$5:$S$222,'DANE SUROWE'!$A$5:$A$222,$N$5,'DANE SUROWE'!$C$5:$C$222,P$6,'DANE SUROWE'!$L$5:$L$222,$A33)</f>
        <v>0</v>
      </c>
      <c r="Q33" s="36">
        <f>SUMIFS('DANE SUROWE'!$S$5:$S$222,'DANE SUROWE'!$A$5:$A$222,$Q$5,'DANE SUROWE'!$C$5:$C$222,Q$6,'DANE SUROWE'!$L$5:$L$222,$A33)</f>
        <v>345</v>
      </c>
      <c r="R33" s="36">
        <f>SUMIFS('DANE SUROWE'!$S$5:$S$222,'DANE SUROWE'!$A$5:$A$222,$Q$5,'DANE SUROWE'!$C$5:$C$222,R$6,'DANE SUROWE'!$L$5:$L$222,$A33)</f>
        <v>458</v>
      </c>
      <c r="S33" s="36">
        <f>SUMIFS('DANE SUROWE'!$S$5:$S$222,'DANE SUROWE'!$A$5:$A$222,$Q$5,'DANE SUROWE'!$C$5:$C$222,S$6,'DANE SUROWE'!$L$5:$L$222,$A33)</f>
        <v>0</v>
      </c>
      <c r="T33" s="36">
        <f>SUMIFS('DANE SUROWE'!$S$5:$S$222,'DANE SUROWE'!$A$5:$A$222,$Q$5,'DANE SUROWE'!$C$5:$C$222,T$6,'DANE SUROWE'!$L$5:$L$222,$A33)</f>
        <v>0</v>
      </c>
      <c r="U33" s="36">
        <f>SUMIFS('DANE SUROWE'!$S$5:$S$222,'DANE SUROWE'!$A$5:$A$222,$Q$5,'DANE SUROWE'!$C$5:$C$222,U$6,'DANE SUROWE'!$L$5:$L$222,$A33)</f>
        <v>0</v>
      </c>
      <c r="V33" s="36">
        <f>SUMIFS('DANE SUROWE'!$S$5:$S$222,'DANE SUROWE'!$A$5:$A$222,$V$5,'DANE SUROWE'!$C$5:$C$222,V$6,'DANE SUROWE'!$L$5:$L$222,$A33)</f>
        <v>530</v>
      </c>
      <c r="W33" s="36">
        <f>SUMIFS('DANE SUROWE'!$S$5:$S$222,'DANE SUROWE'!$A$5:$A$222,$V$5,'DANE SUROWE'!$C$5:$C$222,W$6,'DANE SUROWE'!$L$5:$L$222,$A33)</f>
        <v>530</v>
      </c>
      <c r="X33" s="36">
        <f>SUMIFS('DANE SUROWE'!$S$5:$S$222,'DANE SUROWE'!$A$5:$A$222,$V$5,'DANE SUROWE'!$C$5:$C$222,X$6,'DANE SUROWE'!$L$5:$L$222,$A33)</f>
        <v>0</v>
      </c>
      <c r="Y33" s="36">
        <f>SUMIFS('DANE SUROWE'!$S$5:$S$222,'DANE SUROWE'!$A$5:$A$222,$V$5,'DANE SUROWE'!$C$5:$C$222,Y$6,'DANE SUROWE'!$L$5:$L$222,$A33)</f>
        <v>0</v>
      </c>
      <c r="Z33" s="36">
        <f>SUMIFS('DANE SUROWE'!$S$5:$S$222,'DANE SUROWE'!$A$5:$A$222,$V$5,'DANE SUROWE'!$C$5:$C$222,Z$6,'DANE SUROWE'!$L$5:$L$222,$A33)</f>
        <v>530</v>
      </c>
      <c r="AA33" s="36">
        <f>SUMIFS('DANE SUROWE'!$S$5:$S$222,'DANE SUROWE'!$A$5:$A$222,$AA$5,'DANE SUROWE'!$C$5:$C$222,AA$6,'DANE SUROWE'!$L$5:$L$222,$A33)</f>
        <v>0</v>
      </c>
      <c r="AB33" s="36">
        <f>SUMIFS('DANE SUROWE'!$S$5:$S$222,'DANE SUROWE'!$A$5:$A$222,$AA$5,'DANE SUROWE'!$C$5:$C$222,AB$6,'DANE SUROWE'!$L$5:$L$222,$A33)</f>
        <v>0</v>
      </c>
      <c r="AC33" s="36">
        <f>SUMIFS('DANE SUROWE'!$S$5:$S$222,'DANE SUROWE'!$A$5:$A$222,$AC$5,'DANE SUROWE'!$C$5:$C$222,AC$6,'DANE SUROWE'!$L$5:$L$222,$A33)</f>
        <v>530</v>
      </c>
      <c r="AD33" s="36">
        <f>SUMIFS('DANE SUROWE'!$S$5:$S$222,'DANE SUROWE'!$A$5:$A$222,$AC$5,'DANE SUROWE'!$C$5:$C$222,AD$6,'DANE SUROWE'!$L$5:$L$222,$A33)</f>
        <v>0</v>
      </c>
      <c r="AE33" s="36">
        <f>SUMIFS('DANE SUROWE'!$S$5:$S$222,'DANE SUROWE'!$A$5:$A$222,$AE$5,'DANE SUROWE'!$C$5:$C$222,AE$6,'DANE SUROWE'!$L$5:$L$222,$A33)</f>
        <v>0</v>
      </c>
      <c r="AF33" s="36">
        <f>SUMIFS('DANE SUROWE'!$S$5:$S$222,'DANE SUROWE'!$A$5:$A$222,$AE$5,'DANE SUROWE'!$C$5:$C$222,AF$6,'DANE SUROWE'!$L$5:$L$222,$A33)</f>
        <v>306</v>
      </c>
      <c r="AG33" s="36">
        <f t="shared" si="0"/>
        <v>5467</v>
      </c>
      <c r="AH33" s="36">
        <f t="shared" si="1"/>
        <v>18597</v>
      </c>
    </row>
    <row r="34" spans="1:34">
      <c r="A34" s="35" t="s">
        <v>225</v>
      </c>
      <c r="B34" s="36">
        <f>SUMIFS('DANE SUROWE'!$S$5:$S$222,'DANE SUROWE'!$A$5:$A$222,$B$5,'DANE SUROWE'!$C$5:$C$222,B$6,'DANE SUROWE'!$L$5:$L$222,$A34)</f>
        <v>432</v>
      </c>
      <c r="C34" s="36">
        <f>SUMIFS('DANE SUROWE'!$S$5:$S$222,'DANE SUROWE'!$A$5:$A$222,$B$5,'DANE SUROWE'!$C$5:$C$222,C$6,'DANE SUROWE'!$L$5:$L$222,$A34)</f>
        <v>864</v>
      </c>
      <c r="D34" s="36">
        <f>SUMIFS('DANE SUROWE'!$S$5:$S$222,'DANE SUROWE'!$A$5:$A$222,$B$5,'DANE SUROWE'!$C$5:$C$222,D$6,'DANE SUROWE'!$L$5:$L$222,$A34)</f>
        <v>0</v>
      </c>
      <c r="E34" s="36">
        <f>SUMIFS('DANE SUROWE'!$S$5:$S$222,'DANE SUROWE'!$A$5:$A$222,$E$5,'DANE SUROWE'!$C$5:$C$222,E$6,'DANE SUROWE'!$L$5:$L$222,$A34)</f>
        <v>306</v>
      </c>
      <c r="F34" s="36">
        <f>SUMIFS('DANE SUROWE'!$S$5:$S$222,'DANE SUROWE'!$A$5:$A$222,$E$5,'DANE SUROWE'!$C$5:$C$222,F$6,'DANE SUROWE'!$L$5:$L$222,$A34)</f>
        <v>0</v>
      </c>
      <c r="G34" s="36">
        <f>SUMIFS('DANE SUROWE'!$S$5:$S$222,'DANE SUROWE'!$A$5:$A$222,$G$5,'DANE SUROWE'!$C$5:$C$222,G$6,'DANE SUROWE'!$L$5:$L$222,$A34)</f>
        <v>0</v>
      </c>
      <c r="H34" s="36">
        <f>SUMIFS('DANE SUROWE'!$S$5:$S$222,'DANE SUROWE'!$A$5:$A$222,$G$5,'DANE SUROWE'!$C$5:$C$222,H$6,'DANE SUROWE'!$L$5:$L$222,$A34)</f>
        <v>432</v>
      </c>
      <c r="I34" s="36">
        <f>SUMIFS('DANE SUROWE'!$S$5:$S$222,'DANE SUROWE'!$A$5:$A$222,$G$5,'DANE SUROWE'!$C$5:$C$222,I$6,'DANE SUROWE'!$L$5:$L$222,$A34)</f>
        <v>0</v>
      </c>
      <c r="J34" s="36">
        <f>SUMIFS('DANE SUROWE'!$S$5:$S$222,'DANE SUROWE'!$A$5:$A$222,$J$5,'DANE SUROWE'!$C$5:$C$222,J$6,'DANE SUROWE'!$L$5:$L$222,$A34)</f>
        <v>584</v>
      </c>
      <c r="K34" s="36">
        <f>SUMIFS('DANE SUROWE'!$S$5:$S$222,'DANE SUROWE'!$A$5:$A$222,$J$5,'DANE SUROWE'!$C$5:$C$222,K$6,'DANE SUROWE'!$L$5:$L$222,$A34)</f>
        <v>0</v>
      </c>
      <c r="L34" s="36">
        <f>SUMIFS('DANE SUROWE'!$S$5:$S$222,'DANE SUROWE'!$A$5:$A$222,$L$5,'DANE SUROWE'!$C$5:$C$222,L$6,'DANE SUROWE'!$L$5:$L$222,$A34)</f>
        <v>0</v>
      </c>
      <c r="M34" s="36">
        <f>SUMIFS('DANE SUROWE'!$S$5:$S$222,'DANE SUROWE'!$A$5:$A$222,$L$5,'DANE SUROWE'!$C$5:$C$222,M$6,'DANE SUROWE'!$L$5:$L$222,$A34)</f>
        <v>530</v>
      </c>
      <c r="N34" s="36">
        <f>SUMIFS('DANE SUROWE'!$S$5:$S$222,'DANE SUROWE'!$A$5:$A$222,$N$5,'DANE SUROWE'!$C$5:$C$222,N$6,'DANE SUROWE'!$L$5:$L$222,$A34)</f>
        <v>0</v>
      </c>
      <c r="O34" s="36">
        <f>SUMIFS('DANE SUROWE'!$S$5:$S$222,'DANE SUROWE'!$A$5:$A$222,$N$5,'DANE SUROWE'!$C$5:$C$222,O$6,'DANE SUROWE'!$L$5:$L$222,$A34)</f>
        <v>0</v>
      </c>
      <c r="P34" s="36">
        <f>SUMIFS('DANE SUROWE'!$S$5:$S$222,'DANE SUROWE'!$A$5:$A$222,$N$5,'DANE SUROWE'!$C$5:$C$222,P$6,'DANE SUROWE'!$L$5:$L$222,$A34)</f>
        <v>0</v>
      </c>
      <c r="Q34" s="36">
        <f>SUMIFS('DANE SUROWE'!$S$5:$S$222,'DANE SUROWE'!$A$5:$A$222,$Q$5,'DANE SUROWE'!$C$5:$C$222,Q$6,'DANE SUROWE'!$L$5:$L$222,$A34)</f>
        <v>539</v>
      </c>
      <c r="R34" s="36">
        <f>SUMIFS('DANE SUROWE'!$S$5:$S$222,'DANE SUROWE'!$A$5:$A$222,$Q$5,'DANE SUROWE'!$C$5:$C$222,R$6,'DANE SUROWE'!$L$5:$L$222,$A34)</f>
        <v>0</v>
      </c>
      <c r="S34" s="36">
        <f>SUMIFS('DANE SUROWE'!$S$5:$S$222,'DANE SUROWE'!$A$5:$A$222,$Q$5,'DANE SUROWE'!$C$5:$C$222,S$6,'DANE SUROWE'!$L$5:$L$222,$A34)</f>
        <v>0</v>
      </c>
      <c r="T34" s="36">
        <f>SUMIFS('DANE SUROWE'!$S$5:$S$222,'DANE SUROWE'!$A$5:$A$222,$Q$5,'DANE SUROWE'!$C$5:$C$222,T$6,'DANE SUROWE'!$L$5:$L$222,$A34)</f>
        <v>0</v>
      </c>
      <c r="U34" s="36">
        <f>SUMIFS('DANE SUROWE'!$S$5:$S$222,'DANE SUROWE'!$A$5:$A$222,$Q$5,'DANE SUROWE'!$C$5:$C$222,U$6,'DANE SUROWE'!$L$5:$L$222,$A34)</f>
        <v>0</v>
      </c>
      <c r="V34" s="36">
        <f>SUMIFS('DANE SUROWE'!$S$5:$S$222,'DANE SUROWE'!$A$5:$A$222,$V$5,'DANE SUROWE'!$C$5:$C$222,V$6,'DANE SUROWE'!$L$5:$L$222,$A34)</f>
        <v>0</v>
      </c>
      <c r="W34" s="36">
        <f>SUMIFS('DANE SUROWE'!$S$5:$S$222,'DANE SUROWE'!$A$5:$A$222,$V$5,'DANE SUROWE'!$C$5:$C$222,W$6,'DANE SUROWE'!$L$5:$L$222,$A34)</f>
        <v>0</v>
      </c>
      <c r="X34" s="36">
        <f>SUMIFS('DANE SUROWE'!$S$5:$S$222,'DANE SUROWE'!$A$5:$A$222,$V$5,'DANE SUROWE'!$C$5:$C$222,X$6,'DANE SUROWE'!$L$5:$L$222,$A34)</f>
        <v>0</v>
      </c>
      <c r="Y34" s="36">
        <f>SUMIFS('DANE SUROWE'!$S$5:$S$222,'DANE SUROWE'!$A$5:$A$222,$V$5,'DANE SUROWE'!$C$5:$C$222,Y$6,'DANE SUROWE'!$L$5:$L$222,$A34)</f>
        <v>0</v>
      </c>
      <c r="Z34" s="36">
        <f>SUMIFS('DANE SUROWE'!$S$5:$S$222,'DANE SUROWE'!$A$5:$A$222,$V$5,'DANE SUROWE'!$C$5:$C$222,Z$6,'DANE SUROWE'!$L$5:$L$222,$A34)</f>
        <v>0</v>
      </c>
      <c r="AA34" s="36">
        <f>SUMIFS('DANE SUROWE'!$S$5:$S$222,'DANE SUROWE'!$A$5:$A$222,$AA$5,'DANE SUROWE'!$C$5:$C$222,AA$6,'DANE SUROWE'!$L$5:$L$222,$A34)</f>
        <v>539</v>
      </c>
      <c r="AB34" s="36">
        <f>SUMIFS('DANE SUROWE'!$S$5:$S$222,'DANE SUROWE'!$A$5:$A$222,$AA$5,'DANE SUROWE'!$C$5:$C$222,AB$6,'DANE SUROWE'!$L$5:$L$222,$A34)</f>
        <v>0</v>
      </c>
      <c r="AC34" s="36">
        <f>SUMIFS('DANE SUROWE'!$S$5:$S$222,'DANE SUROWE'!$A$5:$A$222,$AC$5,'DANE SUROWE'!$C$5:$C$222,AC$6,'DANE SUROWE'!$L$5:$L$222,$A34)</f>
        <v>0</v>
      </c>
      <c r="AD34" s="36">
        <f>SUMIFS('DANE SUROWE'!$S$5:$S$222,'DANE SUROWE'!$A$5:$A$222,$AC$5,'DANE SUROWE'!$C$5:$C$222,AD$6,'DANE SUROWE'!$L$5:$L$222,$A34)</f>
        <v>0</v>
      </c>
      <c r="AE34" s="36">
        <f>SUMIFS('DANE SUROWE'!$S$5:$S$222,'DANE SUROWE'!$A$5:$A$222,$AE$5,'DANE SUROWE'!$C$5:$C$222,AE$6,'DANE SUROWE'!$L$5:$L$222,$A34)</f>
        <v>282</v>
      </c>
      <c r="AF34" s="36">
        <f>SUMIFS('DANE SUROWE'!$S$5:$S$222,'DANE SUROWE'!$A$5:$A$222,$AE$5,'DANE SUROWE'!$C$5:$C$222,AF$6,'DANE SUROWE'!$L$5:$L$222,$A34)</f>
        <v>0</v>
      </c>
      <c r="AG34" s="36">
        <f t="shared" si="0"/>
        <v>4508</v>
      </c>
      <c r="AH34" s="36">
        <f t="shared" si="1"/>
        <v>16756</v>
      </c>
    </row>
    <row r="35" spans="1:34">
      <c r="A35" s="35" t="s">
        <v>226</v>
      </c>
      <c r="B35" s="36">
        <f>SUMIFS('DANE SUROWE'!$S$5:$S$222,'DANE SUROWE'!$A$5:$A$222,$B$5,'DANE SUROWE'!$C$5:$C$222,B$6,'DANE SUROWE'!$L$5:$L$222,$A35)</f>
        <v>0</v>
      </c>
      <c r="C35" s="36">
        <f>SUMIFS('DANE SUROWE'!$S$5:$S$222,'DANE SUROWE'!$A$5:$A$222,$B$5,'DANE SUROWE'!$C$5:$C$222,C$6,'DANE SUROWE'!$L$5:$L$222,$A35)</f>
        <v>0</v>
      </c>
      <c r="D35" s="36">
        <f>SUMIFS('DANE SUROWE'!$S$5:$S$222,'DANE SUROWE'!$A$5:$A$222,$B$5,'DANE SUROWE'!$C$5:$C$222,D$6,'DANE SUROWE'!$L$5:$L$222,$A35)</f>
        <v>0</v>
      </c>
      <c r="E35" s="36">
        <f>SUMIFS('DANE SUROWE'!$S$5:$S$222,'DANE SUROWE'!$A$5:$A$222,$E$5,'DANE SUROWE'!$C$5:$C$222,E$6,'DANE SUROWE'!$L$5:$L$222,$A35)</f>
        <v>0</v>
      </c>
      <c r="F35" s="36">
        <f>SUMIFS('DANE SUROWE'!$S$5:$S$222,'DANE SUROWE'!$A$5:$A$222,$E$5,'DANE SUROWE'!$C$5:$C$222,F$6,'DANE SUROWE'!$L$5:$L$222,$A35)</f>
        <v>0</v>
      </c>
      <c r="G35" s="36">
        <f>SUMIFS('DANE SUROWE'!$S$5:$S$222,'DANE SUROWE'!$A$5:$A$222,$G$5,'DANE SUROWE'!$C$5:$C$222,G$6,'DANE SUROWE'!$L$5:$L$222,$A35)</f>
        <v>0</v>
      </c>
      <c r="H35" s="36">
        <f>SUMIFS('DANE SUROWE'!$S$5:$S$222,'DANE SUROWE'!$A$5:$A$222,$G$5,'DANE SUROWE'!$C$5:$C$222,H$6,'DANE SUROWE'!$L$5:$L$222,$A35)</f>
        <v>0</v>
      </c>
      <c r="I35" s="36">
        <f>SUMIFS('DANE SUROWE'!$S$5:$S$222,'DANE SUROWE'!$A$5:$A$222,$G$5,'DANE SUROWE'!$C$5:$C$222,I$6,'DANE SUROWE'!$L$5:$L$222,$A35)</f>
        <v>0</v>
      </c>
      <c r="J35" s="36">
        <f>SUMIFS('DANE SUROWE'!$S$5:$S$222,'DANE SUROWE'!$A$5:$A$222,$J$5,'DANE SUROWE'!$C$5:$C$222,J$6,'DANE SUROWE'!$L$5:$L$222,$A35)</f>
        <v>584</v>
      </c>
      <c r="K35" s="36">
        <f>SUMIFS('DANE SUROWE'!$S$5:$S$222,'DANE SUROWE'!$A$5:$A$222,$J$5,'DANE SUROWE'!$C$5:$C$222,K$6,'DANE SUROWE'!$L$5:$L$222,$A35)</f>
        <v>0</v>
      </c>
      <c r="L35" s="36">
        <f>SUMIFS('DANE SUROWE'!$S$5:$S$222,'DANE SUROWE'!$A$5:$A$222,$L$5,'DANE SUROWE'!$C$5:$C$222,L$6,'DANE SUROWE'!$L$5:$L$222,$A35)</f>
        <v>539</v>
      </c>
      <c r="M35" s="36">
        <f>SUMIFS('DANE SUROWE'!$S$5:$S$222,'DANE SUROWE'!$A$5:$A$222,$L$5,'DANE SUROWE'!$C$5:$C$222,M$6,'DANE SUROWE'!$L$5:$L$222,$A35)</f>
        <v>0</v>
      </c>
      <c r="N35" s="36">
        <f>SUMIFS('DANE SUROWE'!$S$5:$S$222,'DANE SUROWE'!$A$5:$A$222,$N$5,'DANE SUROWE'!$C$5:$C$222,N$6,'DANE SUROWE'!$L$5:$L$222,$A35)</f>
        <v>530</v>
      </c>
      <c r="O35" s="36">
        <f>SUMIFS('DANE SUROWE'!$S$5:$S$222,'DANE SUROWE'!$A$5:$A$222,$N$5,'DANE SUROWE'!$C$5:$C$222,O$6,'DANE SUROWE'!$L$5:$L$222,$A35)</f>
        <v>432</v>
      </c>
      <c r="P35" s="36">
        <f>SUMIFS('DANE SUROWE'!$S$5:$S$222,'DANE SUROWE'!$A$5:$A$222,$N$5,'DANE SUROWE'!$C$5:$C$222,P$6,'DANE SUROWE'!$L$5:$L$222,$A35)</f>
        <v>0</v>
      </c>
      <c r="Q35" s="36">
        <f>SUMIFS('DANE SUROWE'!$S$5:$S$222,'DANE SUROWE'!$A$5:$A$222,$Q$5,'DANE SUROWE'!$C$5:$C$222,Q$6,'DANE SUROWE'!$L$5:$L$222,$A35)</f>
        <v>0</v>
      </c>
      <c r="R35" s="36">
        <f>SUMIFS('DANE SUROWE'!$S$5:$S$222,'DANE SUROWE'!$A$5:$A$222,$Q$5,'DANE SUROWE'!$C$5:$C$222,R$6,'DANE SUROWE'!$L$5:$L$222,$A35)</f>
        <v>875</v>
      </c>
      <c r="S35" s="36">
        <f>SUMIFS('DANE SUROWE'!$S$5:$S$222,'DANE SUROWE'!$A$5:$A$222,$Q$5,'DANE SUROWE'!$C$5:$C$222,S$6,'DANE SUROWE'!$L$5:$L$222,$A35)</f>
        <v>0</v>
      </c>
      <c r="T35" s="36">
        <f>SUMIFS('DANE SUROWE'!$S$5:$S$222,'DANE SUROWE'!$A$5:$A$222,$Q$5,'DANE SUROWE'!$C$5:$C$222,T$6,'DANE SUROWE'!$L$5:$L$222,$A35)</f>
        <v>0</v>
      </c>
      <c r="U35" s="36">
        <f>SUMIFS('DANE SUROWE'!$S$5:$S$222,'DANE SUROWE'!$A$5:$A$222,$Q$5,'DANE SUROWE'!$C$5:$C$222,U$6,'DANE SUROWE'!$L$5:$L$222,$A35)</f>
        <v>0</v>
      </c>
      <c r="V35" s="36">
        <f>SUMIFS('DANE SUROWE'!$S$5:$S$222,'DANE SUROWE'!$A$5:$A$222,$V$5,'DANE SUROWE'!$C$5:$C$222,V$6,'DANE SUROWE'!$L$5:$L$222,$A35)</f>
        <v>1060</v>
      </c>
      <c r="W35" s="36">
        <f>SUMIFS('DANE SUROWE'!$S$5:$S$222,'DANE SUROWE'!$A$5:$A$222,$V$5,'DANE SUROWE'!$C$5:$C$222,W$6,'DANE SUROWE'!$L$5:$L$222,$A35)</f>
        <v>0</v>
      </c>
      <c r="X35" s="36">
        <f>SUMIFS('DANE SUROWE'!$S$5:$S$222,'DANE SUROWE'!$A$5:$A$222,$V$5,'DANE SUROWE'!$C$5:$C$222,X$6,'DANE SUROWE'!$L$5:$L$222,$A35)</f>
        <v>0</v>
      </c>
      <c r="Y35" s="36">
        <f>SUMIFS('DANE SUROWE'!$S$5:$S$222,'DANE SUROWE'!$A$5:$A$222,$V$5,'DANE SUROWE'!$C$5:$C$222,Y$6,'DANE SUROWE'!$L$5:$L$222,$A35)</f>
        <v>0</v>
      </c>
      <c r="Z35" s="36">
        <f>SUMIFS('DANE SUROWE'!$S$5:$S$222,'DANE SUROWE'!$A$5:$A$222,$V$5,'DANE SUROWE'!$C$5:$C$222,Z$6,'DANE SUROWE'!$L$5:$L$222,$A35)</f>
        <v>0</v>
      </c>
      <c r="AA35" s="36">
        <f>SUMIFS('DANE SUROWE'!$S$5:$S$222,'DANE SUROWE'!$A$5:$A$222,$AA$5,'DANE SUROWE'!$C$5:$C$222,AA$6,'DANE SUROWE'!$L$5:$L$222,$A35)</f>
        <v>0</v>
      </c>
      <c r="AB35" s="36">
        <f>SUMIFS('DANE SUROWE'!$S$5:$S$222,'DANE SUROWE'!$A$5:$A$222,$AA$5,'DANE SUROWE'!$C$5:$C$222,AB$6,'DANE SUROWE'!$L$5:$L$222,$A35)</f>
        <v>530</v>
      </c>
      <c r="AC35" s="36">
        <f>SUMIFS('DANE SUROWE'!$S$5:$S$222,'DANE SUROWE'!$A$5:$A$222,$AC$5,'DANE SUROWE'!$C$5:$C$222,AC$6,'DANE SUROWE'!$L$5:$L$222,$A35)</f>
        <v>0</v>
      </c>
      <c r="AD35" s="36">
        <f>SUMIFS('DANE SUROWE'!$S$5:$S$222,'DANE SUROWE'!$A$5:$A$222,$AC$5,'DANE SUROWE'!$C$5:$C$222,AD$6,'DANE SUROWE'!$L$5:$L$222,$A35)</f>
        <v>530</v>
      </c>
      <c r="AE35" s="36">
        <f>SUMIFS('DANE SUROWE'!$S$5:$S$222,'DANE SUROWE'!$A$5:$A$222,$AE$5,'DANE SUROWE'!$C$5:$C$222,AE$6,'DANE SUROWE'!$L$5:$L$222,$A35)</f>
        <v>306</v>
      </c>
      <c r="AF35" s="36">
        <f>SUMIFS('DANE SUROWE'!$S$5:$S$222,'DANE SUROWE'!$A$5:$A$222,$AE$5,'DANE SUROWE'!$C$5:$C$222,AF$6,'DANE SUROWE'!$L$5:$L$222,$A35)</f>
        <v>0</v>
      </c>
      <c r="AG35" s="36">
        <f t="shared" si="0"/>
        <v>5386</v>
      </c>
      <c r="AH35" s="36">
        <f t="shared" si="1"/>
        <v>14814</v>
      </c>
    </row>
    <row r="36" spans="1:34">
      <c r="A36" s="35" t="s">
        <v>227</v>
      </c>
      <c r="B36" s="36">
        <f>SUMIFS('DANE SUROWE'!$S$5:$S$222,'DANE SUROWE'!$A$5:$A$222,$B$5,'DANE SUROWE'!$C$5:$C$222,B$6,'DANE SUROWE'!$L$5:$L$222,$A36)</f>
        <v>432</v>
      </c>
      <c r="C36" s="36">
        <f>SUMIFS('DANE SUROWE'!$S$5:$S$222,'DANE SUROWE'!$A$5:$A$222,$B$5,'DANE SUROWE'!$C$5:$C$222,C$6,'DANE SUROWE'!$L$5:$L$222,$A36)</f>
        <v>0</v>
      </c>
      <c r="D36" s="36">
        <f>SUMIFS('DANE SUROWE'!$S$5:$S$222,'DANE SUROWE'!$A$5:$A$222,$B$5,'DANE SUROWE'!$C$5:$C$222,D$6,'DANE SUROWE'!$L$5:$L$222,$A36)</f>
        <v>0</v>
      </c>
      <c r="E36" s="36">
        <f>SUMIFS('DANE SUROWE'!$S$5:$S$222,'DANE SUROWE'!$A$5:$A$222,$E$5,'DANE SUROWE'!$C$5:$C$222,E$6,'DANE SUROWE'!$L$5:$L$222,$A36)</f>
        <v>0</v>
      </c>
      <c r="F36" s="36">
        <f>SUMIFS('DANE SUROWE'!$S$5:$S$222,'DANE SUROWE'!$A$5:$A$222,$E$5,'DANE SUROWE'!$C$5:$C$222,F$6,'DANE SUROWE'!$L$5:$L$222,$A36)</f>
        <v>306</v>
      </c>
      <c r="G36" s="36">
        <f>SUMIFS('DANE SUROWE'!$S$5:$S$222,'DANE SUROWE'!$A$5:$A$222,$G$5,'DANE SUROWE'!$C$5:$C$222,G$6,'DANE SUROWE'!$L$5:$L$222,$A36)</f>
        <v>432</v>
      </c>
      <c r="H36" s="36">
        <f>SUMIFS('DANE SUROWE'!$S$5:$S$222,'DANE SUROWE'!$A$5:$A$222,$G$5,'DANE SUROWE'!$C$5:$C$222,H$6,'DANE SUROWE'!$L$5:$L$222,$A36)</f>
        <v>0</v>
      </c>
      <c r="I36" s="36">
        <f>SUMIFS('DANE SUROWE'!$S$5:$S$222,'DANE SUROWE'!$A$5:$A$222,$G$5,'DANE SUROWE'!$C$5:$C$222,I$6,'DANE SUROWE'!$L$5:$L$222,$A36)</f>
        <v>0</v>
      </c>
      <c r="J36" s="36">
        <f>SUMIFS('DANE SUROWE'!$S$5:$S$222,'DANE SUROWE'!$A$5:$A$222,$J$5,'DANE SUROWE'!$C$5:$C$222,J$6,'DANE SUROWE'!$L$5:$L$222,$A36)</f>
        <v>0</v>
      </c>
      <c r="K36" s="36">
        <f>SUMIFS('DANE SUROWE'!$S$5:$S$222,'DANE SUROWE'!$A$5:$A$222,$J$5,'DANE SUROWE'!$C$5:$C$222,K$6,'DANE SUROWE'!$L$5:$L$222,$A36)</f>
        <v>0</v>
      </c>
      <c r="L36" s="36">
        <f>SUMIFS('DANE SUROWE'!$S$5:$S$222,'DANE SUROWE'!$A$5:$A$222,$L$5,'DANE SUROWE'!$C$5:$C$222,L$6,'DANE SUROWE'!$L$5:$L$222,$A36)</f>
        <v>530</v>
      </c>
      <c r="M36" s="36">
        <f>SUMIFS('DANE SUROWE'!$S$5:$S$222,'DANE SUROWE'!$A$5:$A$222,$L$5,'DANE SUROWE'!$C$5:$C$222,M$6,'DANE SUROWE'!$L$5:$L$222,$A36)</f>
        <v>0</v>
      </c>
      <c r="N36" s="36">
        <f>SUMIFS('DANE SUROWE'!$S$5:$S$222,'DANE SUROWE'!$A$5:$A$222,$N$5,'DANE SUROWE'!$C$5:$C$222,N$6,'DANE SUROWE'!$L$5:$L$222,$A36)</f>
        <v>0</v>
      </c>
      <c r="O36" s="36">
        <f>SUMIFS('DANE SUROWE'!$S$5:$S$222,'DANE SUROWE'!$A$5:$A$222,$N$5,'DANE SUROWE'!$C$5:$C$222,O$6,'DANE SUROWE'!$L$5:$L$222,$A36)</f>
        <v>0</v>
      </c>
      <c r="P36" s="36">
        <f>SUMIFS('DANE SUROWE'!$S$5:$S$222,'DANE SUROWE'!$A$5:$A$222,$N$5,'DANE SUROWE'!$C$5:$C$222,P$6,'DANE SUROWE'!$L$5:$L$222,$A36)</f>
        <v>0</v>
      </c>
      <c r="Q36" s="36">
        <f>SUMIFS('DANE SUROWE'!$S$5:$S$222,'DANE SUROWE'!$A$5:$A$222,$Q$5,'DANE SUROWE'!$C$5:$C$222,Q$6,'DANE SUROWE'!$L$5:$L$222,$A36)</f>
        <v>997</v>
      </c>
      <c r="R36" s="36">
        <f>SUMIFS('DANE SUROWE'!$S$5:$S$222,'DANE SUROWE'!$A$5:$A$222,$Q$5,'DANE SUROWE'!$C$5:$C$222,R$6,'DANE SUROWE'!$L$5:$L$222,$A36)</f>
        <v>0</v>
      </c>
      <c r="S36" s="36">
        <f>SUMIFS('DANE SUROWE'!$S$5:$S$222,'DANE SUROWE'!$A$5:$A$222,$Q$5,'DANE SUROWE'!$C$5:$C$222,S$6,'DANE SUROWE'!$L$5:$L$222,$A36)</f>
        <v>0</v>
      </c>
      <c r="T36" s="36">
        <f>SUMIFS('DANE SUROWE'!$S$5:$S$222,'DANE SUROWE'!$A$5:$A$222,$Q$5,'DANE SUROWE'!$C$5:$C$222,T$6,'DANE SUROWE'!$L$5:$L$222,$A36)</f>
        <v>0</v>
      </c>
      <c r="U36" s="36">
        <f>SUMIFS('DANE SUROWE'!$S$5:$S$222,'DANE SUROWE'!$A$5:$A$222,$Q$5,'DANE SUROWE'!$C$5:$C$222,U$6,'DANE SUROWE'!$L$5:$L$222,$A36)</f>
        <v>0</v>
      </c>
      <c r="V36" s="36">
        <f>SUMIFS('DANE SUROWE'!$S$5:$S$222,'DANE SUROWE'!$A$5:$A$222,$V$5,'DANE SUROWE'!$C$5:$C$222,V$6,'DANE SUROWE'!$L$5:$L$222,$A36)</f>
        <v>0</v>
      </c>
      <c r="W36" s="36">
        <f>SUMIFS('DANE SUROWE'!$S$5:$S$222,'DANE SUROWE'!$A$5:$A$222,$V$5,'DANE SUROWE'!$C$5:$C$222,W$6,'DANE SUROWE'!$L$5:$L$222,$A36)</f>
        <v>0</v>
      </c>
      <c r="X36" s="36">
        <f>SUMIFS('DANE SUROWE'!$S$5:$S$222,'DANE SUROWE'!$A$5:$A$222,$V$5,'DANE SUROWE'!$C$5:$C$222,X$6,'DANE SUROWE'!$L$5:$L$222,$A36)</f>
        <v>0</v>
      </c>
      <c r="Y36" s="36">
        <f>SUMIFS('DANE SUROWE'!$S$5:$S$222,'DANE SUROWE'!$A$5:$A$222,$V$5,'DANE SUROWE'!$C$5:$C$222,Y$6,'DANE SUROWE'!$L$5:$L$222,$A36)</f>
        <v>0</v>
      </c>
      <c r="Z36" s="36">
        <f>SUMIFS('DANE SUROWE'!$S$5:$S$222,'DANE SUROWE'!$A$5:$A$222,$V$5,'DANE SUROWE'!$C$5:$C$222,Z$6,'DANE SUROWE'!$L$5:$L$222,$A36)</f>
        <v>0</v>
      </c>
      <c r="AA36" s="36">
        <f>SUMIFS('DANE SUROWE'!$S$5:$S$222,'DANE SUROWE'!$A$5:$A$222,$AA$5,'DANE SUROWE'!$C$5:$C$222,AA$6,'DANE SUROWE'!$L$5:$L$222,$A36)</f>
        <v>539</v>
      </c>
      <c r="AB36" s="36">
        <f>SUMIFS('DANE SUROWE'!$S$5:$S$222,'DANE SUROWE'!$A$5:$A$222,$AA$5,'DANE SUROWE'!$C$5:$C$222,AB$6,'DANE SUROWE'!$L$5:$L$222,$A36)</f>
        <v>0</v>
      </c>
      <c r="AC36" s="36">
        <f>SUMIFS('DANE SUROWE'!$S$5:$S$222,'DANE SUROWE'!$A$5:$A$222,$AC$5,'DANE SUROWE'!$C$5:$C$222,AC$6,'DANE SUROWE'!$L$5:$L$222,$A36)</f>
        <v>0</v>
      </c>
      <c r="AD36" s="36">
        <f>SUMIFS('DANE SUROWE'!$S$5:$S$222,'DANE SUROWE'!$A$5:$A$222,$AC$5,'DANE SUROWE'!$C$5:$C$222,AD$6,'DANE SUROWE'!$L$5:$L$222,$A36)</f>
        <v>0</v>
      </c>
      <c r="AE36" s="36">
        <f>SUMIFS('DANE SUROWE'!$S$5:$S$222,'DANE SUROWE'!$A$5:$A$222,$AE$5,'DANE SUROWE'!$C$5:$C$222,AE$6,'DANE SUROWE'!$L$5:$L$222,$A36)</f>
        <v>0</v>
      </c>
      <c r="AF36" s="36">
        <f>SUMIFS('DANE SUROWE'!$S$5:$S$222,'DANE SUROWE'!$A$5:$A$222,$AE$5,'DANE SUROWE'!$C$5:$C$222,AF$6,'DANE SUROWE'!$L$5:$L$222,$A36)</f>
        <v>0</v>
      </c>
      <c r="AG36" s="36">
        <f t="shared" si="0"/>
        <v>3236</v>
      </c>
      <c r="AH36" s="36">
        <f t="shared" si="1"/>
        <v>13713</v>
      </c>
    </row>
    <row r="37" spans="1:34">
      <c r="A37" s="35" t="s">
        <v>228</v>
      </c>
      <c r="B37" s="36">
        <f>SUMIFS('DANE SUROWE'!$S$5:$S$222,'DANE SUROWE'!$A$5:$A$222,$B$5,'DANE SUROWE'!$C$5:$C$222,B$6,'DANE SUROWE'!$L$5:$L$222,$A37)</f>
        <v>0</v>
      </c>
      <c r="C37" s="36">
        <f>SUMIFS('DANE SUROWE'!$S$5:$S$222,'DANE SUROWE'!$A$5:$A$222,$B$5,'DANE SUROWE'!$C$5:$C$222,C$6,'DANE SUROWE'!$L$5:$L$222,$A37)</f>
        <v>530</v>
      </c>
      <c r="D37" s="36">
        <f>SUMIFS('DANE SUROWE'!$S$5:$S$222,'DANE SUROWE'!$A$5:$A$222,$B$5,'DANE SUROWE'!$C$5:$C$222,D$6,'DANE SUROWE'!$L$5:$L$222,$A37)</f>
        <v>0</v>
      </c>
      <c r="E37" s="36">
        <f>SUMIFS('DANE SUROWE'!$S$5:$S$222,'DANE SUROWE'!$A$5:$A$222,$E$5,'DANE SUROWE'!$C$5:$C$222,E$6,'DANE SUROWE'!$L$5:$L$222,$A37)</f>
        <v>0</v>
      </c>
      <c r="F37" s="36">
        <f>SUMIFS('DANE SUROWE'!$S$5:$S$222,'DANE SUROWE'!$A$5:$A$222,$E$5,'DANE SUROWE'!$C$5:$C$222,F$6,'DANE SUROWE'!$L$5:$L$222,$A37)</f>
        <v>0</v>
      </c>
      <c r="G37" s="36">
        <f>SUMIFS('DANE SUROWE'!$S$5:$S$222,'DANE SUROWE'!$A$5:$A$222,$G$5,'DANE SUROWE'!$C$5:$C$222,G$6,'DANE SUROWE'!$L$5:$L$222,$A37)</f>
        <v>432</v>
      </c>
      <c r="H37" s="36">
        <f>SUMIFS('DANE SUROWE'!$S$5:$S$222,'DANE SUROWE'!$A$5:$A$222,$G$5,'DANE SUROWE'!$C$5:$C$222,H$6,'DANE SUROWE'!$L$5:$L$222,$A37)</f>
        <v>0</v>
      </c>
      <c r="I37" s="36">
        <f>SUMIFS('DANE SUROWE'!$S$5:$S$222,'DANE SUROWE'!$A$5:$A$222,$G$5,'DANE SUROWE'!$C$5:$C$222,I$6,'DANE SUROWE'!$L$5:$L$222,$A37)</f>
        <v>0</v>
      </c>
      <c r="J37" s="36">
        <f>SUMIFS('DANE SUROWE'!$S$5:$S$222,'DANE SUROWE'!$A$5:$A$222,$J$5,'DANE SUROWE'!$C$5:$C$222,J$6,'DANE SUROWE'!$L$5:$L$222,$A37)</f>
        <v>432</v>
      </c>
      <c r="K37" s="36">
        <f>SUMIFS('DANE SUROWE'!$S$5:$S$222,'DANE SUROWE'!$A$5:$A$222,$J$5,'DANE SUROWE'!$C$5:$C$222,K$6,'DANE SUROWE'!$L$5:$L$222,$A37)</f>
        <v>584</v>
      </c>
      <c r="L37" s="36">
        <f>SUMIFS('DANE SUROWE'!$S$5:$S$222,'DANE SUROWE'!$A$5:$A$222,$L$5,'DANE SUROWE'!$C$5:$C$222,L$6,'DANE SUROWE'!$L$5:$L$222,$A37)</f>
        <v>0</v>
      </c>
      <c r="M37" s="36">
        <f>SUMIFS('DANE SUROWE'!$S$5:$S$222,'DANE SUROWE'!$A$5:$A$222,$L$5,'DANE SUROWE'!$C$5:$C$222,M$6,'DANE SUROWE'!$L$5:$L$222,$A37)</f>
        <v>0</v>
      </c>
      <c r="N37" s="36">
        <f>SUMIFS('DANE SUROWE'!$S$5:$S$222,'DANE SUROWE'!$A$5:$A$222,$N$5,'DANE SUROWE'!$C$5:$C$222,N$6,'DANE SUROWE'!$L$5:$L$222,$A37)</f>
        <v>530</v>
      </c>
      <c r="O37" s="36">
        <f>SUMIFS('DANE SUROWE'!$S$5:$S$222,'DANE SUROWE'!$A$5:$A$222,$N$5,'DANE SUROWE'!$C$5:$C$222,O$6,'DANE SUROWE'!$L$5:$L$222,$A37)</f>
        <v>0</v>
      </c>
      <c r="P37" s="36">
        <f>SUMIFS('DANE SUROWE'!$S$5:$S$222,'DANE SUROWE'!$A$5:$A$222,$N$5,'DANE SUROWE'!$C$5:$C$222,P$6,'DANE SUROWE'!$L$5:$L$222,$A37)</f>
        <v>0</v>
      </c>
      <c r="Q37" s="36">
        <f>SUMIFS('DANE SUROWE'!$S$5:$S$222,'DANE SUROWE'!$A$5:$A$222,$Q$5,'DANE SUROWE'!$C$5:$C$222,Q$6,'DANE SUROWE'!$L$5:$L$222,$A37)</f>
        <v>0</v>
      </c>
      <c r="R37" s="36">
        <f>SUMIFS('DANE SUROWE'!$S$5:$S$222,'DANE SUROWE'!$A$5:$A$222,$Q$5,'DANE SUROWE'!$C$5:$C$222,R$6,'DANE SUROWE'!$L$5:$L$222,$A37)</f>
        <v>0</v>
      </c>
      <c r="S37" s="36">
        <f>SUMIFS('DANE SUROWE'!$S$5:$S$222,'DANE SUROWE'!$A$5:$A$222,$Q$5,'DANE SUROWE'!$C$5:$C$222,S$6,'DANE SUROWE'!$L$5:$L$222,$A37)</f>
        <v>0</v>
      </c>
      <c r="T37" s="36">
        <f>SUMIFS('DANE SUROWE'!$S$5:$S$222,'DANE SUROWE'!$A$5:$A$222,$Q$5,'DANE SUROWE'!$C$5:$C$222,T$6,'DANE SUROWE'!$L$5:$L$222,$A37)</f>
        <v>0</v>
      </c>
      <c r="U37" s="36">
        <f>SUMIFS('DANE SUROWE'!$S$5:$S$222,'DANE SUROWE'!$A$5:$A$222,$Q$5,'DANE SUROWE'!$C$5:$C$222,U$6,'DANE SUROWE'!$L$5:$L$222,$A37)</f>
        <v>0</v>
      </c>
      <c r="V37" s="36">
        <f>SUMIFS('DANE SUROWE'!$S$5:$S$222,'DANE SUROWE'!$A$5:$A$222,$V$5,'DANE SUROWE'!$C$5:$C$222,V$6,'DANE SUROWE'!$L$5:$L$222,$A37)</f>
        <v>0</v>
      </c>
      <c r="W37" s="36">
        <f>SUMIFS('DANE SUROWE'!$S$5:$S$222,'DANE SUROWE'!$A$5:$A$222,$V$5,'DANE SUROWE'!$C$5:$C$222,W$6,'DANE SUROWE'!$L$5:$L$222,$A37)</f>
        <v>0</v>
      </c>
      <c r="X37" s="36">
        <f>SUMIFS('DANE SUROWE'!$S$5:$S$222,'DANE SUROWE'!$A$5:$A$222,$V$5,'DANE SUROWE'!$C$5:$C$222,X$6,'DANE SUROWE'!$L$5:$L$222,$A37)</f>
        <v>282</v>
      </c>
      <c r="Y37" s="36">
        <f>SUMIFS('DANE SUROWE'!$S$5:$S$222,'DANE SUROWE'!$A$5:$A$222,$V$5,'DANE SUROWE'!$C$5:$C$222,Y$6,'DANE SUROWE'!$L$5:$L$222,$A37)</f>
        <v>530</v>
      </c>
      <c r="Z37" s="36">
        <f>SUMIFS('DANE SUROWE'!$S$5:$S$222,'DANE SUROWE'!$A$5:$A$222,$V$5,'DANE SUROWE'!$C$5:$C$222,Z$6,'DANE SUROWE'!$L$5:$L$222,$A37)</f>
        <v>0</v>
      </c>
      <c r="AA37" s="36">
        <f>SUMIFS('DANE SUROWE'!$S$5:$S$222,'DANE SUROWE'!$A$5:$A$222,$AA$5,'DANE SUROWE'!$C$5:$C$222,AA$6,'DANE SUROWE'!$L$5:$L$222,$A37)</f>
        <v>0</v>
      </c>
      <c r="AB37" s="36">
        <f>SUMIFS('DANE SUROWE'!$S$5:$S$222,'DANE SUROWE'!$A$5:$A$222,$AA$5,'DANE SUROWE'!$C$5:$C$222,AB$6,'DANE SUROWE'!$L$5:$L$222,$A37)</f>
        <v>0</v>
      </c>
      <c r="AC37" s="36">
        <f>SUMIFS('DANE SUROWE'!$S$5:$S$222,'DANE SUROWE'!$A$5:$A$222,$AC$5,'DANE SUROWE'!$C$5:$C$222,AC$6,'DANE SUROWE'!$L$5:$L$222,$A37)</f>
        <v>0</v>
      </c>
      <c r="AD37" s="36">
        <f>SUMIFS('DANE SUROWE'!$S$5:$S$222,'DANE SUROWE'!$A$5:$A$222,$AC$5,'DANE SUROWE'!$C$5:$C$222,AD$6,'DANE SUROWE'!$L$5:$L$222,$A37)</f>
        <v>0</v>
      </c>
      <c r="AE37" s="36">
        <f>SUMIFS('DANE SUROWE'!$S$5:$S$222,'DANE SUROWE'!$A$5:$A$222,$AE$5,'DANE SUROWE'!$C$5:$C$222,AE$6,'DANE SUROWE'!$L$5:$L$222,$A37)</f>
        <v>0</v>
      </c>
      <c r="AF37" s="36">
        <f>SUMIFS('DANE SUROWE'!$S$5:$S$222,'DANE SUROWE'!$A$5:$A$222,$AE$5,'DANE SUROWE'!$C$5:$C$222,AF$6,'DANE SUROWE'!$L$5:$L$222,$A37)</f>
        <v>306</v>
      </c>
      <c r="AG37" s="36">
        <f t="shared" si="0"/>
        <v>3626</v>
      </c>
      <c r="AH37" s="36">
        <f t="shared" si="1"/>
        <v>15174</v>
      </c>
    </row>
    <row r="38" spans="1:34">
      <c r="A38" s="35" t="s">
        <v>229</v>
      </c>
      <c r="B38" s="36">
        <f>SUMIFS('DANE SUROWE'!$S$5:$S$222,'DANE SUROWE'!$A$5:$A$222,$B$5,'DANE SUROWE'!$C$5:$C$222,B$6,'DANE SUROWE'!$L$5:$L$222,$A38)</f>
        <v>458</v>
      </c>
      <c r="C38" s="36">
        <f>SUMIFS('DANE SUROWE'!$S$5:$S$222,'DANE SUROWE'!$A$5:$A$222,$B$5,'DANE SUROWE'!$C$5:$C$222,C$6,'DANE SUROWE'!$L$5:$L$222,$A38)</f>
        <v>0</v>
      </c>
      <c r="D38" s="36">
        <f>SUMIFS('DANE SUROWE'!$S$5:$S$222,'DANE SUROWE'!$A$5:$A$222,$B$5,'DANE SUROWE'!$C$5:$C$222,D$6,'DANE SUROWE'!$L$5:$L$222,$A38)</f>
        <v>0</v>
      </c>
      <c r="E38" s="36">
        <f>SUMIFS('DANE SUROWE'!$S$5:$S$222,'DANE SUROWE'!$A$5:$A$222,$E$5,'DANE SUROWE'!$C$5:$C$222,E$6,'DANE SUROWE'!$L$5:$L$222,$A38)</f>
        <v>0</v>
      </c>
      <c r="F38" s="36">
        <f>SUMIFS('DANE SUROWE'!$S$5:$S$222,'DANE SUROWE'!$A$5:$A$222,$E$5,'DANE SUROWE'!$C$5:$C$222,F$6,'DANE SUROWE'!$L$5:$L$222,$A38)</f>
        <v>0</v>
      </c>
      <c r="G38" s="36">
        <f>SUMIFS('DANE SUROWE'!$S$5:$S$222,'DANE SUROWE'!$A$5:$A$222,$G$5,'DANE SUROWE'!$C$5:$C$222,G$6,'DANE SUROWE'!$L$5:$L$222,$A38)</f>
        <v>0</v>
      </c>
      <c r="H38" s="36">
        <f>SUMIFS('DANE SUROWE'!$S$5:$S$222,'DANE SUROWE'!$A$5:$A$222,$G$5,'DANE SUROWE'!$C$5:$C$222,H$6,'DANE SUROWE'!$L$5:$L$222,$A38)</f>
        <v>539</v>
      </c>
      <c r="I38" s="36">
        <f>SUMIFS('DANE SUROWE'!$S$5:$S$222,'DANE SUROWE'!$A$5:$A$222,$G$5,'DANE SUROWE'!$C$5:$C$222,I$6,'DANE SUROWE'!$L$5:$L$222,$A38)</f>
        <v>0</v>
      </c>
      <c r="J38" s="36">
        <f>SUMIFS('DANE SUROWE'!$S$5:$S$222,'DANE SUROWE'!$A$5:$A$222,$J$5,'DANE SUROWE'!$C$5:$C$222,J$6,'DANE SUROWE'!$L$5:$L$222,$A38)</f>
        <v>0</v>
      </c>
      <c r="K38" s="36">
        <f>SUMIFS('DANE SUROWE'!$S$5:$S$222,'DANE SUROWE'!$A$5:$A$222,$J$5,'DANE SUROWE'!$C$5:$C$222,K$6,'DANE SUROWE'!$L$5:$L$222,$A38)</f>
        <v>0</v>
      </c>
      <c r="L38" s="36">
        <f>SUMIFS('DANE SUROWE'!$S$5:$S$222,'DANE SUROWE'!$A$5:$A$222,$L$5,'DANE SUROWE'!$C$5:$C$222,L$6,'DANE SUROWE'!$L$5:$L$222,$A38)</f>
        <v>0</v>
      </c>
      <c r="M38" s="36">
        <f>SUMIFS('DANE SUROWE'!$S$5:$S$222,'DANE SUROWE'!$A$5:$A$222,$L$5,'DANE SUROWE'!$C$5:$C$222,M$6,'DANE SUROWE'!$L$5:$L$222,$A38)</f>
        <v>0</v>
      </c>
      <c r="N38" s="36">
        <f>SUMIFS('DANE SUROWE'!$S$5:$S$222,'DANE SUROWE'!$A$5:$A$222,$N$5,'DANE SUROWE'!$C$5:$C$222,N$6,'DANE SUROWE'!$L$5:$L$222,$A38)</f>
        <v>0</v>
      </c>
      <c r="O38" s="36">
        <f>SUMIFS('DANE SUROWE'!$S$5:$S$222,'DANE SUROWE'!$A$5:$A$222,$N$5,'DANE SUROWE'!$C$5:$C$222,O$6,'DANE SUROWE'!$L$5:$L$222,$A38)</f>
        <v>0</v>
      </c>
      <c r="P38" s="36">
        <f>SUMIFS('DANE SUROWE'!$S$5:$S$222,'DANE SUROWE'!$A$5:$A$222,$N$5,'DANE SUROWE'!$C$5:$C$222,P$6,'DANE SUROWE'!$L$5:$L$222,$A38)</f>
        <v>0</v>
      </c>
      <c r="Q38" s="36">
        <f>SUMIFS('DANE SUROWE'!$S$5:$S$222,'DANE SUROWE'!$A$5:$A$222,$Q$5,'DANE SUROWE'!$C$5:$C$222,Q$6,'DANE SUROWE'!$L$5:$L$222,$A38)</f>
        <v>345</v>
      </c>
      <c r="R38" s="36">
        <f>SUMIFS('DANE SUROWE'!$S$5:$S$222,'DANE SUROWE'!$A$5:$A$222,$Q$5,'DANE SUROWE'!$C$5:$C$222,R$6,'DANE SUROWE'!$L$5:$L$222,$A38)</f>
        <v>0</v>
      </c>
      <c r="S38" s="36">
        <f>SUMIFS('DANE SUROWE'!$S$5:$S$222,'DANE SUROWE'!$A$5:$A$222,$Q$5,'DANE SUROWE'!$C$5:$C$222,S$6,'DANE SUROWE'!$L$5:$L$222,$A38)</f>
        <v>282</v>
      </c>
      <c r="T38" s="36">
        <f>SUMIFS('DANE SUROWE'!$S$5:$S$222,'DANE SUROWE'!$A$5:$A$222,$Q$5,'DANE SUROWE'!$C$5:$C$222,T$6,'DANE SUROWE'!$L$5:$L$222,$A38)</f>
        <v>0</v>
      </c>
      <c r="U38" s="36">
        <f>SUMIFS('DANE SUROWE'!$S$5:$S$222,'DANE SUROWE'!$A$5:$A$222,$Q$5,'DANE SUROWE'!$C$5:$C$222,U$6,'DANE SUROWE'!$L$5:$L$222,$A38)</f>
        <v>0</v>
      </c>
      <c r="V38" s="36">
        <f>SUMIFS('DANE SUROWE'!$S$5:$S$222,'DANE SUROWE'!$A$5:$A$222,$V$5,'DANE SUROWE'!$C$5:$C$222,V$6,'DANE SUROWE'!$L$5:$L$222,$A38)</f>
        <v>530</v>
      </c>
      <c r="W38" s="36">
        <f>SUMIFS('DANE SUROWE'!$S$5:$S$222,'DANE SUROWE'!$A$5:$A$222,$V$5,'DANE SUROWE'!$C$5:$C$222,W$6,'DANE SUROWE'!$L$5:$L$222,$A38)</f>
        <v>0</v>
      </c>
      <c r="X38" s="36">
        <f>SUMIFS('DANE SUROWE'!$S$5:$S$222,'DANE SUROWE'!$A$5:$A$222,$V$5,'DANE SUROWE'!$C$5:$C$222,X$6,'DANE SUROWE'!$L$5:$L$222,$A38)</f>
        <v>0</v>
      </c>
      <c r="Y38" s="36">
        <f>SUMIFS('DANE SUROWE'!$S$5:$S$222,'DANE SUROWE'!$A$5:$A$222,$V$5,'DANE SUROWE'!$C$5:$C$222,Y$6,'DANE SUROWE'!$L$5:$L$222,$A38)</f>
        <v>0</v>
      </c>
      <c r="Z38" s="36">
        <f>SUMIFS('DANE SUROWE'!$S$5:$S$222,'DANE SUROWE'!$A$5:$A$222,$V$5,'DANE SUROWE'!$C$5:$C$222,Z$6,'DANE SUROWE'!$L$5:$L$222,$A38)</f>
        <v>0</v>
      </c>
      <c r="AA38" s="36">
        <f>SUMIFS('DANE SUROWE'!$S$5:$S$222,'DANE SUROWE'!$A$5:$A$222,$AA$5,'DANE SUROWE'!$C$5:$C$222,AA$6,'DANE SUROWE'!$L$5:$L$222,$A38)</f>
        <v>412</v>
      </c>
      <c r="AB38" s="36">
        <f>SUMIFS('DANE SUROWE'!$S$5:$S$222,'DANE SUROWE'!$A$5:$A$222,$AA$5,'DANE SUROWE'!$C$5:$C$222,AB$6,'DANE SUROWE'!$L$5:$L$222,$A38)</f>
        <v>0</v>
      </c>
      <c r="AC38" s="36">
        <f>SUMIFS('DANE SUROWE'!$S$5:$S$222,'DANE SUROWE'!$A$5:$A$222,$AC$5,'DANE SUROWE'!$C$5:$C$222,AC$6,'DANE SUROWE'!$L$5:$L$222,$A38)</f>
        <v>0</v>
      </c>
      <c r="AD38" s="36">
        <f>SUMIFS('DANE SUROWE'!$S$5:$S$222,'DANE SUROWE'!$A$5:$A$222,$AC$5,'DANE SUROWE'!$C$5:$C$222,AD$6,'DANE SUROWE'!$L$5:$L$222,$A38)</f>
        <v>0</v>
      </c>
      <c r="AE38" s="36">
        <f>SUMIFS('DANE SUROWE'!$S$5:$S$222,'DANE SUROWE'!$A$5:$A$222,$AE$5,'DANE SUROWE'!$C$5:$C$222,AE$6,'DANE SUROWE'!$L$5:$L$222,$A38)</f>
        <v>0</v>
      </c>
      <c r="AF38" s="36">
        <f>SUMIFS('DANE SUROWE'!$S$5:$S$222,'DANE SUROWE'!$A$5:$A$222,$AE$5,'DANE SUROWE'!$C$5:$C$222,AF$6,'DANE SUROWE'!$L$5:$L$222,$A38)</f>
        <v>0</v>
      </c>
      <c r="AG38" s="36">
        <f t="shared" si="0"/>
        <v>2566</v>
      </c>
      <c r="AH38" s="36">
        <f t="shared" si="1"/>
        <v>14408</v>
      </c>
    </row>
    <row r="39" spans="1:34">
      <c r="A39" s="35" t="s">
        <v>230</v>
      </c>
      <c r="B39" s="36">
        <f>SUMIFS('DANE SUROWE'!$S$5:$S$222,'DANE SUROWE'!$A$5:$A$222,$B$5,'DANE SUROWE'!$C$5:$C$222,B$6,'DANE SUROWE'!$L$5:$L$222,$A39)</f>
        <v>0</v>
      </c>
      <c r="C39" s="36">
        <f>SUMIFS('DANE SUROWE'!$S$5:$S$222,'DANE SUROWE'!$A$5:$A$222,$B$5,'DANE SUROWE'!$C$5:$C$222,C$6,'DANE SUROWE'!$L$5:$L$222,$A39)</f>
        <v>0</v>
      </c>
      <c r="D39" s="36">
        <f>SUMIFS('DANE SUROWE'!$S$5:$S$222,'DANE SUROWE'!$A$5:$A$222,$B$5,'DANE SUROWE'!$C$5:$C$222,D$6,'DANE SUROWE'!$L$5:$L$222,$A39)</f>
        <v>0</v>
      </c>
      <c r="E39" s="36">
        <f>SUMIFS('DANE SUROWE'!$S$5:$S$222,'DANE SUROWE'!$A$5:$A$222,$E$5,'DANE SUROWE'!$C$5:$C$222,E$6,'DANE SUROWE'!$L$5:$L$222,$A39)</f>
        <v>306</v>
      </c>
      <c r="F39" s="36">
        <f>SUMIFS('DANE SUROWE'!$S$5:$S$222,'DANE SUROWE'!$A$5:$A$222,$E$5,'DANE SUROWE'!$C$5:$C$222,F$6,'DANE SUROWE'!$L$5:$L$222,$A39)</f>
        <v>0</v>
      </c>
      <c r="G39" s="36">
        <f>SUMIFS('DANE SUROWE'!$S$5:$S$222,'DANE SUROWE'!$A$5:$A$222,$G$5,'DANE SUROWE'!$C$5:$C$222,G$6,'DANE SUROWE'!$L$5:$L$222,$A39)</f>
        <v>0</v>
      </c>
      <c r="H39" s="36">
        <f>SUMIFS('DANE SUROWE'!$S$5:$S$222,'DANE SUROWE'!$A$5:$A$222,$G$5,'DANE SUROWE'!$C$5:$C$222,H$6,'DANE SUROWE'!$L$5:$L$222,$A39)</f>
        <v>0</v>
      </c>
      <c r="I39" s="36">
        <f>SUMIFS('DANE SUROWE'!$S$5:$S$222,'DANE SUROWE'!$A$5:$A$222,$G$5,'DANE SUROWE'!$C$5:$C$222,I$6,'DANE SUROWE'!$L$5:$L$222,$A39)</f>
        <v>530</v>
      </c>
      <c r="J39" s="36">
        <f>SUMIFS('DANE SUROWE'!$S$5:$S$222,'DANE SUROWE'!$A$5:$A$222,$J$5,'DANE SUROWE'!$C$5:$C$222,J$6,'DANE SUROWE'!$L$5:$L$222,$A39)</f>
        <v>0</v>
      </c>
      <c r="K39" s="36">
        <f>SUMIFS('DANE SUROWE'!$S$5:$S$222,'DANE SUROWE'!$A$5:$A$222,$J$5,'DANE SUROWE'!$C$5:$C$222,K$6,'DANE SUROWE'!$L$5:$L$222,$A39)</f>
        <v>0</v>
      </c>
      <c r="L39" s="36">
        <f>SUMIFS('DANE SUROWE'!$S$5:$S$222,'DANE SUROWE'!$A$5:$A$222,$L$5,'DANE SUROWE'!$C$5:$C$222,L$6,'DANE SUROWE'!$L$5:$L$222,$A39)</f>
        <v>530</v>
      </c>
      <c r="M39" s="36">
        <f>SUMIFS('DANE SUROWE'!$S$5:$S$222,'DANE SUROWE'!$A$5:$A$222,$L$5,'DANE SUROWE'!$C$5:$C$222,M$6,'DANE SUROWE'!$L$5:$L$222,$A39)</f>
        <v>530</v>
      </c>
      <c r="N39" s="36">
        <f>SUMIFS('DANE SUROWE'!$S$5:$S$222,'DANE SUROWE'!$A$5:$A$222,$N$5,'DANE SUROWE'!$C$5:$C$222,N$6,'DANE SUROWE'!$L$5:$L$222,$A39)</f>
        <v>539</v>
      </c>
      <c r="O39" s="36">
        <f>SUMIFS('DANE SUROWE'!$S$5:$S$222,'DANE SUROWE'!$A$5:$A$222,$N$5,'DANE SUROWE'!$C$5:$C$222,O$6,'DANE SUROWE'!$L$5:$L$222,$A39)</f>
        <v>0</v>
      </c>
      <c r="P39" s="36">
        <f>SUMIFS('DANE SUROWE'!$S$5:$S$222,'DANE SUROWE'!$A$5:$A$222,$N$5,'DANE SUROWE'!$C$5:$C$222,P$6,'DANE SUROWE'!$L$5:$L$222,$A39)</f>
        <v>0</v>
      </c>
      <c r="Q39" s="36">
        <f>SUMIFS('DANE SUROWE'!$S$5:$S$222,'DANE SUROWE'!$A$5:$A$222,$Q$5,'DANE SUROWE'!$C$5:$C$222,Q$6,'DANE SUROWE'!$L$5:$L$222,$A39)</f>
        <v>0</v>
      </c>
      <c r="R39" s="36">
        <f>SUMIFS('DANE SUROWE'!$S$5:$S$222,'DANE SUROWE'!$A$5:$A$222,$Q$5,'DANE SUROWE'!$C$5:$C$222,R$6,'DANE SUROWE'!$L$5:$L$222,$A39)</f>
        <v>0</v>
      </c>
      <c r="S39" s="36">
        <f>SUMIFS('DANE SUROWE'!$S$5:$S$222,'DANE SUROWE'!$A$5:$A$222,$Q$5,'DANE SUROWE'!$C$5:$C$222,S$6,'DANE SUROWE'!$L$5:$L$222,$A39)</f>
        <v>0</v>
      </c>
      <c r="T39" s="36">
        <f>SUMIFS('DANE SUROWE'!$S$5:$S$222,'DANE SUROWE'!$A$5:$A$222,$Q$5,'DANE SUROWE'!$C$5:$C$222,T$6,'DANE SUROWE'!$L$5:$L$222,$A39)</f>
        <v>260</v>
      </c>
      <c r="U39" s="36">
        <f>SUMIFS('DANE SUROWE'!$S$5:$S$222,'DANE SUROWE'!$A$5:$A$222,$Q$5,'DANE SUROWE'!$C$5:$C$222,U$6,'DANE SUROWE'!$L$5:$L$222,$A39)</f>
        <v>0</v>
      </c>
      <c r="V39" s="36">
        <f>SUMIFS('DANE SUROWE'!$S$5:$S$222,'DANE SUROWE'!$A$5:$A$222,$V$5,'DANE SUROWE'!$C$5:$C$222,V$6,'DANE SUROWE'!$L$5:$L$222,$A39)</f>
        <v>0</v>
      </c>
      <c r="W39" s="36">
        <f>SUMIFS('DANE SUROWE'!$S$5:$S$222,'DANE SUROWE'!$A$5:$A$222,$V$5,'DANE SUROWE'!$C$5:$C$222,W$6,'DANE SUROWE'!$L$5:$L$222,$A39)</f>
        <v>530</v>
      </c>
      <c r="X39" s="36">
        <f>SUMIFS('DANE SUROWE'!$S$5:$S$222,'DANE SUROWE'!$A$5:$A$222,$V$5,'DANE SUROWE'!$C$5:$C$222,X$6,'DANE SUROWE'!$L$5:$L$222,$A39)</f>
        <v>0</v>
      </c>
      <c r="Y39" s="36">
        <f>SUMIFS('DANE SUROWE'!$S$5:$S$222,'DANE SUROWE'!$A$5:$A$222,$V$5,'DANE SUROWE'!$C$5:$C$222,Y$6,'DANE SUROWE'!$L$5:$L$222,$A39)</f>
        <v>0</v>
      </c>
      <c r="Z39" s="36">
        <f>SUMIFS('DANE SUROWE'!$S$5:$S$222,'DANE SUROWE'!$A$5:$A$222,$V$5,'DANE SUROWE'!$C$5:$C$222,Z$6,'DANE SUROWE'!$L$5:$L$222,$A39)</f>
        <v>0</v>
      </c>
      <c r="AA39" s="36">
        <f>SUMIFS('DANE SUROWE'!$S$5:$S$222,'DANE SUROWE'!$A$5:$A$222,$AA$5,'DANE SUROWE'!$C$5:$C$222,AA$6,'DANE SUROWE'!$L$5:$L$222,$A39)</f>
        <v>0</v>
      </c>
      <c r="AB39" s="36">
        <f>SUMIFS('DANE SUROWE'!$S$5:$S$222,'DANE SUROWE'!$A$5:$A$222,$AA$5,'DANE SUROWE'!$C$5:$C$222,AB$6,'DANE SUROWE'!$L$5:$L$222,$A39)</f>
        <v>0</v>
      </c>
      <c r="AC39" s="36">
        <f>SUMIFS('DANE SUROWE'!$S$5:$S$222,'DANE SUROWE'!$A$5:$A$222,$AC$5,'DANE SUROWE'!$C$5:$C$222,AC$6,'DANE SUROWE'!$L$5:$L$222,$A39)</f>
        <v>530</v>
      </c>
      <c r="AD39" s="36">
        <f>SUMIFS('DANE SUROWE'!$S$5:$S$222,'DANE SUROWE'!$A$5:$A$222,$AC$5,'DANE SUROWE'!$C$5:$C$222,AD$6,'DANE SUROWE'!$L$5:$L$222,$A39)</f>
        <v>530</v>
      </c>
      <c r="AE39" s="36">
        <f>SUMIFS('DANE SUROWE'!$S$5:$S$222,'DANE SUROWE'!$A$5:$A$222,$AE$5,'DANE SUROWE'!$C$5:$C$222,AE$6,'DANE SUROWE'!$L$5:$L$222,$A39)</f>
        <v>0</v>
      </c>
      <c r="AF39" s="36">
        <f>SUMIFS('DANE SUROWE'!$S$5:$S$222,'DANE SUROWE'!$A$5:$A$222,$AE$5,'DANE SUROWE'!$C$5:$C$222,AF$6,'DANE SUROWE'!$L$5:$L$222,$A39)</f>
        <v>0</v>
      </c>
      <c r="AG39" s="36">
        <f t="shared" si="0"/>
        <v>4285</v>
      </c>
      <c r="AH39" s="36">
        <f t="shared" si="1"/>
        <v>12804</v>
      </c>
    </row>
    <row r="40" spans="1:34">
      <c r="A40" s="35" t="s">
        <v>231</v>
      </c>
      <c r="B40" s="36">
        <f>SUMIFS('DANE SUROWE'!$S$5:$S$222,'DANE SUROWE'!$A$5:$A$222,$B$5,'DANE SUROWE'!$C$5:$C$222,B$6,'DANE SUROWE'!$L$5:$L$222,$A40)</f>
        <v>0</v>
      </c>
      <c r="C40" s="36">
        <f>SUMIFS('DANE SUROWE'!$S$5:$S$222,'DANE SUROWE'!$A$5:$A$222,$B$5,'DANE SUROWE'!$C$5:$C$222,C$6,'DANE SUROWE'!$L$5:$L$222,$A40)</f>
        <v>0</v>
      </c>
      <c r="D40" s="36">
        <f>SUMIFS('DANE SUROWE'!$S$5:$S$222,'DANE SUROWE'!$A$5:$A$222,$B$5,'DANE SUROWE'!$C$5:$C$222,D$6,'DANE SUROWE'!$L$5:$L$222,$A40)</f>
        <v>0</v>
      </c>
      <c r="E40" s="36">
        <f>SUMIFS('DANE SUROWE'!$S$5:$S$222,'DANE SUROWE'!$A$5:$A$222,$E$5,'DANE SUROWE'!$C$5:$C$222,E$6,'DANE SUROWE'!$L$5:$L$222,$A40)</f>
        <v>0</v>
      </c>
      <c r="F40" s="36">
        <f>SUMIFS('DANE SUROWE'!$S$5:$S$222,'DANE SUROWE'!$A$5:$A$222,$E$5,'DANE SUROWE'!$C$5:$C$222,F$6,'DANE SUROWE'!$L$5:$L$222,$A40)</f>
        <v>306</v>
      </c>
      <c r="G40" s="36">
        <f>SUMIFS('DANE SUROWE'!$S$5:$S$222,'DANE SUROWE'!$A$5:$A$222,$G$5,'DANE SUROWE'!$C$5:$C$222,G$6,'DANE SUROWE'!$L$5:$L$222,$A40)</f>
        <v>530</v>
      </c>
      <c r="H40" s="36">
        <f>SUMIFS('DANE SUROWE'!$S$5:$S$222,'DANE SUROWE'!$A$5:$A$222,$G$5,'DANE SUROWE'!$C$5:$C$222,H$6,'DANE SUROWE'!$L$5:$L$222,$A40)</f>
        <v>432</v>
      </c>
      <c r="I40" s="36">
        <f>SUMIFS('DANE SUROWE'!$S$5:$S$222,'DANE SUROWE'!$A$5:$A$222,$G$5,'DANE SUROWE'!$C$5:$C$222,I$6,'DANE SUROWE'!$L$5:$L$222,$A40)</f>
        <v>0</v>
      </c>
      <c r="J40" s="36">
        <f>SUMIFS('DANE SUROWE'!$S$5:$S$222,'DANE SUROWE'!$A$5:$A$222,$J$5,'DANE SUROWE'!$C$5:$C$222,J$6,'DANE SUROWE'!$L$5:$L$222,$A40)</f>
        <v>416</v>
      </c>
      <c r="K40" s="36">
        <f>SUMIFS('DANE SUROWE'!$S$5:$S$222,'DANE SUROWE'!$A$5:$A$222,$J$5,'DANE SUROWE'!$C$5:$C$222,K$6,'DANE SUROWE'!$L$5:$L$222,$A40)</f>
        <v>0</v>
      </c>
      <c r="L40" s="36">
        <f>SUMIFS('DANE SUROWE'!$S$5:$S$222,'DANE SUROWE'!$A$5:$A$222,$L$5,'DANE SUROWE'!$C$5:$C$222,L$6,'DANE SUROWE'!$L$5:$L$222,$A40)</f>
        <v>0</v>
      </c>
      <c r="M40" s="36">
        <f>SUMIFS('DANE SUROWE'!$S$5:$S$222,'DANE SUROWE'!$A$5:$A$222,$L$5,'DANE SUROWE'!$C$5:$C$222,M$6,'DANE SUROWE'!$L$5:$L$222,$A40)</f>
        <v>0</v>
      </c>
      <c r="N40" s="36">
        <f>SUMIFS('DANE SUROWE'!$S$5:$S$222,'DANE SUROWE'!$A$5:$A$222,$N$5,'DANE SUROWE'!$C$5:$C$222,N$6,'DANE SUROWE'!$L$5:$L$222,$A40)</f>
        <v>0</v>
      </c>
      <c r="O40" s="36">
        <f>SUMIFS('DANE SUROWE'!$S$5:$S$222,'DANE SUROWE'!$A$5:$A$222,$N$5,'DANE SUROWE'!$C$5:$C$222,O$6,'DANE SUROWE'!$L$5:$L$222,$A40)</f>
        <v>539</v>
      </c>
      <c r="P40" s="36">
        <f>SUMIFS('DANE SUROWE'!$S$5:$S$222,'DANE SUROWE'!$A$5:$A$222,$N$5,'DANE SUROWE'!$C$5:$C$222,P$6,'DANE SUROWE'!$L$5:$L$222,$A40)</f>
        <v>0</v>
      </c>
      <c r="Q40" s="36">
        <f>SUMIFS('DANE SUROWE'!$S$5:$S$222,'DANE SUROWE'!$A$5:$A$222,$Q$5,'DANE SUROWE'!$C$5:$C$222,Q$6,'DANE SUROWE'!$L$5:$L$222,$A40)</f>
        <v>530</v>
      </c>
      <c r="R40" s="36">
        <f>SUMIFS('DANE SUROWE'!$S$5:$S$222,'DANE SUROWE'!$A$5:$A$222,$Q$5,'DANE SUROWE'!$C$5:$C$222,R$6,'DANE SUROWE'!$L$5:$L$222,$A40)</f>
        <v>345</v>
      </c>
      <c r="S40" s="36">
        <f>SUMIFS('DANE SUROWE'!$S$5:$S$222,'DANE SUROWE'!$A$5:$A$222,$Q$5,'DANE SUROWE'!$C$5:$C$222,S$6,'DANE SUROWE'!$L$5:$L$222,$A40)</f>
        <v>0</v>
      </c>
      <c r="T40" s="36">
        <f>SUMIFS('DANE SUROWE'!$S$5:$S$222,'DANE SUROWE'!$A$5:$A$222,$Q$5,'DANE SUROWE'!$C$5:$C$222,T$6,'DANE SUROWE'!$L$5:$L$222,$A40)</f>
        <v>0</v>
      </c>
      <c r="U40" s="36">
        <f>SUMIFS('DANE SUROWE'!$S$5:$S$222,'DANE SUROWE'!$A$5:$A$222,$Q$5,'DANE SUROWE'!$C$5:$C$222,U$6,'DANE SUROWE'!$L$5:$L$222,$A40)</f>
        <v>0</v>
      </c>
      <c r="V40" s="36">
        <f>SUMIFS('DANE SUROWE'!$S$5:$S$222,'DANE SUROWE'!$A$5:$A$222,$V$5,'DANE SUROWE'!$C$5:$C$222,V$6,'DANE SUROWE'!$L$5:$L$222,$A40)</f>
        <v>530</v>
      </c>
      <c r="W40" s="36">
        <f>SUMIFS('DANE SUROWE'!$S$5:$S$222,'DANE SUROWE'!$A$5:$A$222,$V$5,'DANE SUROWE'!$C$5:$C$222,W$6,'DANE SUROWE'!$L$5:$L$222,$A40)</f>
        <v>0</v>
      </c>
      <c r="X40" s="36">
        <f>SUMIFS('DANE SUROWE'!$S$5:$S$222,'DANE SUROWE'!$A$5:$A$222,$V$5,'DANE SUROWE'!$C$5:$C$222,X$6,'DANE SUROWE'!$L$5:$L$222,$A40)</f>
        <v>0</v>
      </c>
      <c r="Y40" s="36">
        <f>SUMIFS('DANE SUROWE'!$S$5:$S$222,'DANE SUROWE'!$A$5:$A$222,$V$5,'DANE SUROWE'!$C$5:$C$222,Y$6,'DANE SUROWE'!$L$5:$L$222,$A40)</f>
        <v>0</v>
      </c>
      <c r="Z40" s="36">
        <f>SUMIFS('DANE SUROWE'!$S$5:$S$222,'DANE SUROWE'!$A$5:$A$222,$V$5,'DANE SUROWE'!$C$5:$C$222,Z$6,'DANE SUROWE'!$L$5:$L$222,$A40)</f>
        <v>0</v>
      </c>
      <c r="AA40" s="36">
        <f>SUMIFS('DANE SUROWE'!$S$5:$S$222,'DANE SUROWE'!$A$5:$A$222,$AA$5,'DANE SUROWE'!$C$5:$C$222,AA$6,'DANE SUROWE'!$L$5:$L$222,$A40)</f>
        <v>530</v>
      </c>
      <c r="AB40" s="36">
        <f>SUMIFS('DANE SUROWE'!$S$5:$S$222,'DANE SUROWE'!$A$5:$A$222,$AA$5,'DANE SUROWE'!$C$5:$C$222,AB$6,'DANE SUROWE'!$L$5:$L$222,$A40)</f>
        <v>539</v>
      </c>
      <c r="AC40" s="36">
        <f>SUMIFS('DANE SUROWE'!$S$5:$S$222,'DANE SUROWE'!$A$5:$A$222,$AC$5,'DANE SUROWE'!$C$5:$C$222,AC$6,'DANE SUROWE'!$L$5:$L$222,$A40)</f>
        <v>0</v>
      </c>
      <c r="AD40" s="36">
        <f>SUMIFS('DANE SUROWE'!$S$5:$S$222,'DANE SUROWE'!$A$5:$A$222,$AC$5,'DANE SUROWE'!$C$5:$C$222,AD$6,'DANE SUROWE'!$L$5:$L$222,$A40)</f>
        <v>0</v>
      </c>
      <c r="AE40" s="36">
        <f>SUMIFS('DANE SUROWE'!$S$5:$S$222,'DANE SUROWE'!$A$5:$A$222,$AE$5,'DANE SUROWE'!$C$5:$C$222,AE$6,'DANE SUROWE'!$L$5:$L$222,$A40)</f>
        <v>0</v>
      </c>
      <c r="AF40" s="36">
        <f>SUMIFS('DANE SUROWE'!$S$5:$S$222,'DANE SUROWE'!$A$5:$A$222,$AE$5,'DANE SUROWE'!$C$5:$C$222,AF$6,'DANE SUROWE'!$L$5:$L$222,$A40)</f>
        <v>0</v>
      </c>
      <c r="AG40" s="36">
        <f t="shared" si="0"/>
        <v>4697</v>
      </c>
      <c r="AH40" s="36">
        <f t="shared" si="1"/>
        <v>9481</v>
      </c>
    </row>
    <row r="41" spans="1:34">
      <c r="A41" s="35" t="s">
        <v>232</v>
      </c>
      <c r="B41" s="36">
        <f>SUMIFS('DANE SUROWE'!$S$5:$S$222,'DANE SUROWE'!$A$5:$A$222,$B$5,'DANE SUROWE'!$C$5:$C$222,B$6,'DANE SUROWE'!$L$5:$L$222,$A41)</f>
        <v>0</v>
      </c>
      <c r="C41" s="36">
        <f>SUMIFS('DANE SUROWE'!$S$5:$S$222,'DANE SUROWE'!$A$5:$A$222,$B$5,'DANE SUROWE'!$C$5:$C$222,C$6,'DANE SUROWE'!$L$5:$L$222,$A41)</f>
        <v>539</v>
      </c>
      <c r="D41" s="36">
        <f>SUMIFS('DANE SUROWE'!$S$5:$S$222,'DANE SUROWE'!$A$5:$A$222,$B$5,'DANE SUROWE'!$C$5:$C$222,D$6,'DANE SUROWE'!$L$5:$L$222,$A41)</f>
        <v>307</v>
      </c>
      <c r="E41" s="36">
        <f>SUMIFS('DANE SUROWE'!$S$5:$S$222,'DANE SUROWE'!$A$5:$A$222,$E$5,'DANE SUROWE'!$C$5:$C$222,E$6,'DANE SUROWE'!$L$5:$L$222,$A41)</f>
        <v>0</v>
      </c>
      <c r="F41" s="36">
        <f>SUMIFS('DANE SUROWE'!$S$5:$S$222,'DANE SUROWE'!$A$5:$A$222,$E$5,'DANE SUROWE'!$C$5:$C$222,F$6,'DANE SUROWE'!$L$5:$L$222,$A41)</f>
        <v>0</v>
      </c>
      <c r="G41" s="36">
        <f>SUMIFS('DANE SUROWE'!$S$5:$S$222,'DANE SUROWE'!$A$5:$A$222,$G$5,'DANE SUROWE'!$C$5:$C$222,G$6,'DANE SUROWE'!$L$5:$L$222,$A41)</f>
        <v>432</v>
      </c>
      <c r="H41" s="36">
        <f>SUMIFS('DANE SUROWE'!$S$5:$S$222,'DANE SUROWE'!$A$5:$A$222,$G$5,'DANE SUROWE'!$C$5:$C$222,H$6,'DANE SUROWE'!$L$5:$L$222,$A41)</f>
        <v>0</v>
      </c>
      <c r="I41" s="36">
        <f>SUMIFS('DANE SUROWE'!$S$5:$S$222,'DANE SUROWE'!$A$5:$A$222,$G$5,'DANE SUROWE'!$C$5:$C$222,I$6,'DANE SUROWE'!$L$5:$L$222,$A41)</f>
        <v>0</v>
      </c>
      <c r="J41" s="36">
        <f>SUMIFS('DANE SUROWE'!$S$5:$S$222,'DANE SUROWE'!$A$5:$A$222,$J$5,'DANE SUROWE'!$C$5:$C$222,J$6,'DANE SUROWE'!$L$5:$L$222,$A41)</f>
        <v>0</v>
      </c>
      <c r="K41" s="36">
        <f>SUMIFS('DANE SUROWE'!$S$5:$S$222,'DANE SUROWE'!$A$5:$A$222,$J$5,'DANE SUROWE'!$C$5:$C$222,K$6,'DANE SUROWE'!$L$5:$L$222,$A41)</f>
        <v>584</v>
      </c>
      <c r="L41" s="36">
        <f>SUMIFS('DANE SUROWE'!$S$5:$S$222,'DANE SUROWE'!$A$5:$A$222,$L$5,'DANE SUROWE'!$C$5:$C$222,L$6,'DANE SUROWE'!$L$5:$L$222,$A41)</f>
        <v>0</v>
      </c>
      <c r="M41" s="36">
        <f>SUMIFS('DANE SUROWE'!$S$5:$S$222,'DANE SUROWE'!$A$5:$A$222,$L$5,'DANE SUROWE'!$C$5:$C$222,M$6,'DANE SUROWE'!$L$5:$L$222,$A41)</f>
        <v>0</v>
      </c>
      <c r="N41" s="36">
        <f>SUMIFS('DANE SUROWE'!$S$5:$S$222,'DANE SUROWE'!$A$5:$A$222,$N$5,'DANE SUROWE'!$C$5:$C$222,N$6,'DANE SUROWE'!$L$5:$L$222,$A41)</f>
        <v>432</v>
      </c>
      <c r="O41" s="36">
        <f>SUMIFS('DANE SUROWE'!$S$5:$S$222,'DANE SUROWE'!$A$5:$A$222,$N$5,'DANE SUROWE'!$C$5:$C$222,O$6,'DANE SUROWE'!$L$5:$L$222,$A41)</f>
        <v>0</v>
      </c>
      <c r="P41" s="36">
        <f>SUMIFS('DANE SUROWE'!$S$5:$S$222,'DANE SUROWE'!$A$5:$A$222,$N$5,'DANE SUROWE'!$C$5:$C$222,P$6,'DANE SUROWE'!$L$5:$L$222,$A41)</f>
        <v>0</v>
      </c>
      <c r="Q41" s="36">
        <f>SUMIFS('DANE SUROWE'!$S$5:$S$222,'DANE SUROWE'!$A$5:$A$222,$Q$5,'DANE SUROWE'!$C$5:$C$222,Q$6,'DANE SUROWE'!$L$5:$L$222,$A41)</f>
        <v>0</v>
      </c>
      <c r="R41" s="36">
        <f>SUMIFS('DANE SUROWE'!$S$5:$S$222,'DANE SUROWE'!$A$5:$A$222,$Q$5,'DANE SUROWE'!$C$5:$C$222,R$6,'DANE SUROWE'!$L$5:$L$222,$A41)</f>
        <v>0</v>
      </c>
      <c r="S41" s="36">
        <f>SUMIFS('DANE SUROWE'!$S$5:$S$222,'DANE SUROWE'!$A$5:$A$222,$Q$5,'DANE SUROWE'!$C$5:$C$222,S$6,'DANE SUROWE'!$L$5:$L$222,$A41)</f>
        <v>0</v>
      </c>
      <c r="T41" s="36">
        <f>SUMIFS('DANE SUROWE'!$S$5:$S$222,'DANE SUROWE'!$A$5:$A$222,$Q$5,'DANE SUROWE'!$C$5:$C$222,T$6,'DANE SUROWE'!$L$5:$L$222,$A41)</f>
        <v>0</v>
      </c>
      <c r="U41" s="36">
        <f>SUMIFS('DANE SUROWE'!$S$5:$S$222,'DANE SUROWE'!$A$5:$A$222,$Q$5,'DANE SUROWE'!$C$5:$C$222,U$6,'DANE SUROWE'!$L$5:$L$222,$A41)</f>
        <v>0</v>
      </c>
      <c r="V41" s="36">
        <f>SUMIFS('DANE SUROWE'!$S$5:$S$222,'DANE SUROWE'!$A$5:$A$222,$V$5,'DANE SUROWE'!$C$5:$C$222,V$6,'DANE SUROWE'!$L$5:$L$222,$A41)</f>
        <v>0</v>
      </c>
      <c r="W41" s="36">
        <f>SUMIFS('DANE SUROWE'!$S$5:$S$222,'DANE SUROWE'!$A$5:$A$222,$V$5,'DANE SUROWE'!$C$5:$C$222,W$6,'DANE SUROWE'!$L$5:$L$222,$A41)</f>
        <v>0</v>
      </c>
      <c r="X41" s="36">
        <f>SUMIFS('DANE SUROWE'!$S$5:$S$222,'DANE SUROWE'!$A$5:$A$222,$V$5,'DANE SUROWE'!$C$5:$C$222,X$6,'DANE SUROWE'!$L$5:$L$222,$A41)</f>
        <v>0</v>
      </c>
      <c r="Y41" s="36">
        <f>SUMIFS('DANE SUROWE'!$S$5:$S$222,'DANE SUROWE'!$A$5:$A$222,$V$5,'DANE SUROWE'!$C$5:$C$222,Y$6,'DANE SUROWE'!$L$5:$L$222,$A41)</f>
        <v>0</v>
      </c>
      <c r="Z41" s="36">
        <f>SUMIFS('DANE SUROWE'!$S$5:$S$222,'DANE SUROWE'!$A$5:$A$222,$V$5,'DANE SUROWE'!$C$5:$C$222,Z$6,'DANE SUROWE'!$L$5:$L$222,$A41)</f>
        <v>0</v>
      </c>
      <c r="AA41" s="36">
        <f>SUMIFS('DANE SUROWE'!$S$5:$S$222,'DANE SUROWE'!$A$5:$A$222,$AA$5,'DANE SUROWE'!$C$5:$C$222,AA$6,'DANE SUROWE'!$L$5:$L$222,$A41)</f>
        <v>0</v>
      </c>
      <c r="AB41" s="36">
        <f>SUMIFS('DANE SUROWE'!$S$5:$S$222,'DANE SUROWE'!$A$5:$A$222,$AA$5,'DANE SUROWE'!$C$5:$C$222,AB$6,'DANE SUROWE'!$L$5:$L$222,$A41)</f>
        <v>0</v>
      </c>
      <c r="AC41" s="36">
        <f>SUMIFS('DANE SUROWE'!$S$5:$S$222,'DANE SUROWE'!$A$5:$A$222,$AC$5,'DANE SUROWE'!$C$5:$C$222,AC$6,'DANE SUROWE'!$L$5:$L$222,$A41)</f>
        <v>0</v>
      </c>
      <c r="AD41" s="36">
        <f>SUMIFS('DANE SUROWE'!$S$5:$S$222,'DANE SUROWE'!$A$5:$A$222,$AC$5,'DANE SUROWE'!$C$5:$C$222,AD$6,'DANE SUROWE'!$L$5:$L$222,$A41)</f>
        <v>0</v>
      </c>
      <c r="AE41" s="36">
        <f>SUMIFS('DANE SUROWE'!$S$5:$S$222,'DANE SUROWE'!$A$5:$A$222,$AE$5,'DANE SUROWE'!$C$5:$C$222,AE$6,'DANE SUROWE'!$L$5:$L$222,$A41)</f>
        <v>306</v>
      </c>
      <c r="AF41" s="36">
        <f>SUMIFS('DANE SUROWE'!$S$5:$S$222,'DANE SUROWE'!$A$5:$A$222,$AE$5,'DANE SUROWE'!$C$5:$C$222,AF$6,'DANE SUROWE'!$L$5:$L$222,$A41)</f>
        <v>260</v>
      </c>
      <c r="AG41" s="36">
        <f t="shared" si="0"/>
        <v>2860</v>
      </c>
      <c r="AH41" s="36">
        <f t="shared" si="1"/>
        <v>4784</v>
      </c>
    </row>
    <row r="42" spans="1:34">
      <c r="A42" s="35" t="s">
        <v>233</v>
      </c>
      <c r="B42" s="36">
        <f>SUMIFS('DANE SUROWE'!$S$5:$S$222,'DANE SUROWE'!$A$5:$A$222,$B$5,'DANE SUROWE'!$C$5:$C$222,B$6,'DANE SUROWE'!$L$5:$L$222,$A42)</f>
        <v>0</v>
      </c>
      <c r="C42" s="36">
        <f>SUMIFS('DANE SUROWE'!$S$5:$S$222,'DANE SUROWE'!$A$5:$A$222,$B$5,'DANE SUROWE'!$C$5:$C$222,C$6,'DANE SUROWE'!$L$5:$L$222,$A42)</f>
        <v>0</v>
      </c>
      <c r="D42" s="36">
        <f>SUMIFS('DANE SUROWE'!$S$5:$S$222,'DANE SUROWE'!$A$5:$A$222,$B$5,'DANE SUROWE'!$C$5:$C$222,D$6,'DANE SUROWE'!$L$5:$L$222,$A42)</f>
        <v>0</v>
      </c>
      <c r="E42" s="36">
        <f>SUMIFS('DANE SUROWE'!$S$5:$S$222,'DANE SUROWE'!$A$5:$A$222,$E$5,'DANE SUROWE'!$C$5:$C$222,E$6,'DANE SUROWE'!$L$5:$L$222,$A42)</f>
        <v>0</v>
      </c>
      <c r="F42" s="36">
        <f>SUMIFS('DANE SUROWE'!$S$5:$S$222,'DANE SUROWE'!$A$5:$A$222,$E$5,'DANE SUROWE'!$C$5:$C$222,F$6,'DANE SUROWE'!$L$5:$L$222,$A42)</f>
        <v>0</v>
      </c>
      <c r="G42" s="36">
        <f>SUMIFS('DANE SUROWE'!$S$5:$S$222,'DANE SUROWE'!$A$5:$A$222,$G$5,'DANE SUROWE'!$C$5:$C$222,G$6,'DANE SUROWE'!$L$5:$L$222,$A42)</f>
        <v>432</v>
      </c>
      <c r="H42" s="36">
        <f>SUMIFS('DANE SUROWE'!$S$5:$S$222,'DANE SUROWE'!$A$5:$A$222,$G$5,'DANE SUROWE'!$C$5:$C$222,H$6,'DANE SUROWE'!$L$5:$L$222,$A42)</f>
        <v>0</v>
      </c>
      <c r="I42" s="36">
        <f>SUMIFS('DANE SUROWE'!$S$5:$S$222,'DANE SUROWE'!$A$5:$A$222,$G$5,'DANE SUROWE'!$C$5:$C$222,I$6,'DANE SUROWE'!$L$5:$L$222,$A42)</f>
        <v>0</v>
      </c>
      <c r="J42" s="36">
        <f>SUMIFS('DANE SUROWE'!$S$5:$S$222,'DANE SUROWE'!$A$5:$A$222,$J$5,'DANE SUROWE'!$C$5:$C$222,J$6,'DANE SUROWE'!$L$5:$L$222,$A42)</f>
        <v>0</v>
      </c>
      <c r="K42" s="36">
        <f>SUMIFS('DANE SUROWE'!$S$5:$S$222,'DANE SUROWE'!$A$5:$A$222,$J$5,'DANE SUROWE'!$C$5:$C$222,K$6,'DANE SUROWE'!$L$5:$L$222,$A42)</f>
        <v>0</v>
      </c>
      <c r="L42" s="36">
        <f>SUMIFS('DANE SUROWE'!$S$5:$S$222,'DANE SUROWE'!$A$5:$A$222,$L$5,'DANE SUROWE'!$C$5:$C$222,L$6,'DANE SUROWE'!$L$5:$L$222,$A42)</f>
        <v>0</v>
      </c>
      <c r="M42" s="36">
        <f>SUMIFS('DANE SUROWE'!$S$5:$S$222,'DANE SUROWE'!$A$5:$A$222,$L$5,'DANE SUROWE'!$C$5:$C$222,M$6,'DANE SUROWE'!$L$5:$L$222,$A42)</f>
        <v>0</v>
      </c>
      <c r="N42" s="36">
        <f>SUMIFS('DANE SUROWE'!$S$5:$S$222,'DANE SUROWE'!$A$5:$A$222,$N$5,'DANE SUROWE'!$C$5:$C$222,N$6,'DANE SUROWE'!$L$5:$L$222,$A42)</f>
        <v>0</v>
      </c>
      <c r="O42" s="36">
        <f>SUMIFS('DANE SUROWE'!$S$5:$S$222,'DANE SUROWE'!$A$5:$A$222,$N$5,'DANE SUROWE'!$C$5:$C$222,O$6,'DANE SUROWE'!$L$5:$L$222,$A42)</f>
        <v>0</v>
      </c>
      <c r="P42" s="36">
        <f>SUMIFS('DANE SUROWE'!$S$5:$S$222,'DANE SUROWE'!$A$5:$A$222,$N$5,'DANE SUROWE'!$C$5:$C$222,P$6,'DANE SUROWE'!$L$5:$L$222,$A42)</f>
        <v>0</v>
      </c>
      <c r="Q42" s="36">
        <f>SUMIFS('DANE SUROWE'!$S$5:$S$222,'DANE SUROWE'!$A$5:$A$222,$Q$5,'DANE SUROWE'!$C$5:$C$222,Q$6,'DANE SUROWE'!$L$5:$L$222,$A42)</f>
        <v>0</v>
      </c>
      <c r="R42" s="36">
        <f>SUMIFS('DANE SUROWE'!$S$5:$S$222,'DANE SUROWE'!$A$5:$A$222,$Q$5,'DANE SUROWE'!$C$5:$C$222,R$6,'DANE SUROWE'!$L$5:$L$222,$A42)</f>
        <v>0</v>
      </c>
      <c r="S42" s="36">
        <f>SUMIFS('DANE SUROWE'!$S$5:$S$222,'DANE SUROWE'!$A$5:$A$222,$Q$5,'DANE SUROWE'!$C$5:$C$222,S$6,'DANE SUROWE'!$L$5:$L$222,$A42)</f>
        <v>0</v>
      </c>
      <c r="T42" s="36">
        <f>SUMIFS('DANE SUROWE'!$S$5:$S$222,'DANE SUROWE'!$A$5:$A$222,$Q$5,'DANE SUROWE'!$C$5:$C$222,T$6,'DANE SUROWE'!$L$5:$L$222,$A42)</f>
        <v>0</v>
      </c>
      <c r="U42" s="36">
        <f>SUMIFS('DANE SUROWE'!$S$5:$S$222,'DANE SUROWE'!$A$5:$A$222,$Q$5,'DANE SUROWE'!$C$5:$C$222,U$6,'DANE SUROWE'!$L$5:$L$222,$A42)</f>
        <v>0</v>
      </c>
      <c r="V42" s="36">
        <f>SUMIFS('DANE SUROWE'!$S$5:$S$222,'DANE SUROWE'!$A$5:$A$222,$V$5,'DANE SUROWE'!$C$5:$C$222,V$6,'DANE SUROWE'!$L$5:$L$222,$A42)</f>
        <v>530</v>
      </c>
      <c r="W42" s="36">
        <f>SUMIFS('DANE SUROWE'!$S$5:$S$222,'DANE SUROWE'!$A$5:$A$222,$V$5,'DANE SUROWE'!$C$5:$C$222,W$6,'DANE SUROWE'!$L$5:$L$222,$A42)</f>
        <v>0</v>
      </c>
      <c r="X42" s="36">
        <f>SUMIFS('DANE SUROWE'!$S$5:$S$222,'DANE SUROWE'!$A$5:$A$222,$V$5,'DANE SUROWE'!$C$5:$C$222,X$6,'DANE SUROWE'!$L$5:$L$222,$A42)</f>
        <v>0</v>
      </c>
      <c r="Y42" s="36">
        <f>SUMIFS('DANE SUROWE'!$S$5:$S$222,'DANE SUROWE'!$A$5:$A$222,$V$5,'DANE SUROWE'!$C$5:$C$222,Y$6,'DANE SUROWE'!$L$5:$L$222,$A42)</f>
        <v>0</v>
      </c>
      <c r="Z42" s="36">
        <f>SUMIFS('DANE SUROWE'!$S$5:$S$222,'DANE SUROWE'!$A$5:$A$222,$V$5,'DANE SUROWE'!$C$5:$C$222,Z$6,'DANE SUROWE'!$L$5:$L$222,$A42)</f>
        <v>0</v>
      </c>
      <c r="AA42" s="36">
        <f>SUMIFS('DANE SUROWE'!$S$5:$S$222,'DANE SUROWE'!$A$5:$A$222,$AA$5,'DANE SUROWE'!$C$5:$C$222,AA$6,'DANE SUROWE'!$L$5:$L$222,$A42)</f>
        <v>0</v>
      </c>
      <c r="AB42" s="36">
        <f>SUMIFS('DANE SUROWE'!$S$5:$S$222,'DANE SUROWE'!$A$5:$A$222,$AA$5,'DANE SUROWE'!$C$5:$C$222,AB$6,'DANE SUROWE'!$L$5:$L$222,$A42)</f>
        <v>0</v>
      </c>
      <c r="AC42" s="36">
        <f>SUMIFS('DANE SUROWE'!$S$5:$S$222,'DANE SUROWE'!$A$5:$A$222,$AC$5,'DANE SUROWE'!$C$5:$C$222,AC$6,'DANE SUROWE'!$L$5:$L$222,$A42)</f>
        <v>0</v>
      </c>
      <c r="AD42" s="36">
        <f>SUMIFS('DANE SUROWE'!$S$5:$S$222,'DANE SUROWE'!$A$5:$A$222,$AC$5,'DANE SUROWE'!$C$5:$C$222,AD$6,'DANE SUROWE'!$L$5:$L$222,$A42)</f>
        <v>0</v>
      </c>
      <c r="AE42" s="36">
        <f>SUMIFS('DANE SUROWE'!$S$5:$S$222,'DANE SUROWE'!$A$5:$A$222,$AE$5,'DANE SUROWE'!$C$5:$C$222,AE$6,'DANE SUROWE'!$L$5:$L$222,$A42)</f>
        <v>0</v>
      </c>
      <c r="AF42" s="36">
        <f>SUMIFS('DANE SUROWE'!$S$5:$S$222,'DANE SUROWE'!$A$5:$A$222,$AE$5,'DANE SUROWE'!$C$5:$C$222,AF$6,'DANE SUROWE'!$L$5:$L$222,$A42)</f>
        <v>0</v>
      </c>
      <c r="AG42" s="36">
        <f t="shared" si="0"/>
        <v>962</v>
      </c>
      <c r="AH42" s="36">
        <f t="shared" si="1"/>
        <v>1924</v>
      </c>
    </row>
    <row r="43" spans="1:34">
      <c r="A43" s="35" t="s">
        <v>234</v>
      </c>
      <c r="B43" s="36">
        <f>SUMIFS('DANE SUROWE'!$S$5:$S$222,'DANE SUROWE'!$A$5:$A$222,$B$5,'DANE SUROWE'!$C$5:$C$222,B$6,'DANE SUROWE'!$L$5:$L$222,$A43)</f>
        <v>0</v>
      </c>
      <c r="C43" s="36">
        <f>SUMIFS('DANE SUROWE'!$S$5:$S$222,'DANE SUROWE'!$A$5:$A$222,$B$5,'DANE SUROWE'!$C$5:$C$222,C$6,'DANE SUROWE'!$L$5:$L$222,$A43)</f>
        <v>0</v>
      </c>
      <c r="D43" s="36">
        <f>SUMIFS('DANE SUROWE'!$S$5:$S$222,'DANE SUROWE'!$A$5:$A$222,$B$5,'DANE SUROWE'!$C$5:$C$222,D$6,'DANE SUROWE'!$L$5:$L$222,$A43)</f>
        <v>0</v>
      </c>
      <c r="E43" s="36">
        <f>SUMIFS('DANE SUROWE'!$S$5:$S$222,'DANE SUROWE'!$A$5:$A$222,$E$5,'DANE SUROWE'!$C$5:$C$222,E$6,'DANE SUROWE'!$L$5:$L$222,$A43)</f>
        <v>0</v>
      </c>
      <c r="F43" s="36">
        <f>SUMIFS('DANE SUROWE'!$S$5:$S$222,'DANE SUROWE'!$A$5:$A$222,$E$5,'DANE SUROWE'!$C$5:$C$222,F$6,'DANE SUROWE'!$L$5:$L$222,$A43)</f>
        <v>0</v>
      </c>
      <c r="G43" s="36">
        <f>SUMIFS('DANE SUROWE'!$S$5:$S$222,'DANE SUROWE'!$A$5:$A$222,$G$5,'DANE SUROWE'!$C$5:$C$222,G$6,'DANE SUROWE'!$L$5:$L$222,$A43)</f>
        <v>0</v>
      </c>
      <c r="H43" s="36">
        <f>SUMIFS('DANE SUROWE'!$S$5:$S$222,'DANE SUROWE'!$A$5:$A$222,$G$5,'DANE SUROWE'!$C$5:$C$222,H$6,'DANE SUROWE'!$L$5:$L$222,$A43)</f>
        <v>432</v>
      </c>
      <c r="I43" s="36">
        <f>SUMIFS('DANE SUROWE'!$S$5:$S$222,'DANE SUROWE'!$A$5:$A$222,$G$5,'DANE SUROWE'!$C$5:$C$222,I$6,'DANE SUROWE'!$L$5:$L$222,$A43)</f>
        <v>0</v>
      </c>
      <c r="J43" s="36">
        <f>SUMIFS('DANE SUROWE'!$S$5:$S$222,'DANE SUROWE'!$A$5:$A$222,$J$5,'DANE SUROWE'!$C$5:$C$222,J$6,'DANE SUROWE'!$L$5:$L$222,$A43)</f>
        <v>0</v>
      </c>
      <c r="K43" s="36">
        <f>SUMIFS('DANE SUROWE'!$S$5:$S$222,'DANE SUROWE'!$A$5:$A$222,$J$5,'DANE SUROWE'!$C$5:$C$222,K$6,'DANE SUROWE'!$L$5:$L$222,$A43)</f>
        <v>0</v>
      </c>
      <c r="L43" s="36">
        <f>SUMIFS('DANE SUROWE'!$S$5:$S$222,'DANE SUROWE'!$A$5:$A$222,$L$5,'DANE SUROWE'!$C$5:$C$222,L$6,'DANE SUROWE'!$L$5:$L$222,$A43)</f>
        <v>530</v>
      </c>
      <c r="M43" s="36">
        <f>SUMIFS('DANE SUROWE'!$S$5:$S$222,'DANE SUROWE'!$A$5:$A$222,$L$5,'DANE SUROWE'!$C$5:$C$222,M$6,'DANE SUROWE'!$L$5:$L$222,$A43)</f>
        <v>0</v>
      </c>
      <c r="N43" s="36">
        <f>SUMIFS('DANE SUROWE'!$S$5:$S$222,'DANE SUROWE'!$A$5:$A$222,$N$5,'DANE SUROWE'!$C$5:$C$222,N$6,'DANE SUROWE'!$L$5:$L$222,$A43)</f>
        <v>0</v>
      </c>
      <c r="O43" s="36">
        <f>SUMIFS('DANE SUROWE'!$S$5:$S$222,'DANE SUROWE'!$A$5:$A$222,$N$5,'DANE SUROWE'!$C$5:$C$222,O$6,'DANE SUROWE'!$L$5:$L$222,$A43)</f>
        <v>0</v>
      </c>
      <c r="P43" s="36">
        <f>SUMIFS('DANE SUROWE'!$S$5:$S$222,'DANE SUROWE'!$A$5:$A$222,$N$5,'DANE SUROWE'!$C$5:$C$222,P$6,'DANE SUROWE'!$L$5:$L$222,$A43)</f>
        <v>0</v>
      </c>
      <c r="Q43" s="36">
        <f>SUMIFS('DANE SUROWE'!$S$5:$S$222,'DANE SUROWE'!$A$5:$A$222,$Q$5,'DANE SUROWE'!$C$5:$C$222,Q$6,'DANE SUROWE'!$L$5:$L$222,$A43)</f>
        <v>0</v>
      </c>
      <c r="R43" s="36">
        <f>SUMIFS('DANE SUROWE'!$S$5:$S$222,'DANE SUROWE'!$A$5:$A$222,$Q$5,'DANE SUROWE'!$C$5:$C$222,R$6,'DANE SUROWE'!$L$5:$L$222,$A43)</f>
        <v>0</v>
      </c>
      <c r="S43" s="36">
        <f>SUMIFS('DANE SUROWE'!$S$5:$S$222,'DANE SUROWE'!$A$5:$A$222,$Q$5,'DANE SUROWE'!$C$5:$C$222,S$6,'DANE SUROWE'!$L$5:$L$222,$A43)</f>
        <v>0</v>
      </c>
      <c r="T43" s="36">
        <f>SUMIFS('DANE SUROWE'!$S$5:$S$222,'DANE SUROWE'!$A$5:$A$222,$Q$5,'DANE SUROWE'!$C$5:$C$222,T$6,'DANE SUROWE'!$L$5:$L$222,$A43)</f>
        <v>0</v>
      </c>
      <c r="U43" s="36">
        <f>SUMIFS('DANE SUROWE'!$S$5:$S$222,'DANE SUROWE'!$A$5:$A$222,$Q$5,'DANE SUROWE'!$C$5:$C$222,U$6,'DANE SUROWE'!$L$5:$L$222,$A43)</f>
        <v>0</v>
      </c>
      <c r="V43" s="36">
        <f>SUMIFS('DANE SUROWE'!$S$5:$S$222,'DANE SUROWE'!$A$5:$A$222,$V$5,'DANE SUROWE'!$C$5:$C$222,V$6,'DANE SUROWE'!$L$5:$L$222,$A43)</f>
        <v>0</v>
      </c>
      <c r="W43" s="36">
        <f>SUMIFS('DANE SUROWE'!$S$5:$S$222,'DANE SUROWE'!$A$5:$A$222,$V$5,'DANE SUROWE'!$C$5:$C$222,W$6,'DANE SUROWE'!$L$5:$L$222,$A43)</f>
        <v>0</v>
      </c>
      <c r="X43" s="36">
        <f>SUMIFS('DANE SUROWE'!$S$5:$S$222,'DANE SUROWE'!$A$5:$A$222,$V$5,'DANE SUROWE'!$C$5:$C$222,X$6,'DANE SUROWE'!$L$5:$L$222,$A43)</f>
        <v>0</v>
      </c>
      <c r="Y43" s="36">
        <f>SUMIFS('DANE SUROWE'!$S$5:$S$222,'DANE SUROWE'!$A$5:$A$222,$V$5,'DANE SUROWE'!$C$5:$C$222,Y$6,'DANE SUROWE'!$L$5:$L$222,$A43)</f>
        <v>0</v>
      </c>
      <c r="Z43" s="36">
        <f>SUMIFS('DANE SUROWE'!$S$5:$S$222,'DANE SUROWE'!$A$5:$A$222,$V$5,'DANE SUROWE'!$C$5:$C$222,Z$6,'DANE SUROWE'!$L$5:$L$222,$A43)</f>
        <v>0</v>
      </c>
      <c r="AA43" s="36">
        <f>SUMIFS('DANE SUROWE'!$S$5:$S$222,'DANE SUROWE'!$A$5:$A$222,$AA$5,'DANE SUROWE'!$C$5:$C$222,AA$6,'DANE SUROWE'!$L$5:$L$222,$A43)</f>
        <v>0</v>
      </c>
      <c r="AB43" s="36">
        <f>SUMIFS('DANE SUROWE'!$S$5:$S$222,'DANE SUROWE'!$A$5:$A$222,$AA$5,'DANE SUROWE'!$C$5:$C$222,AB$6,'DANE SUROWE'!$L$5:$L$222,$A43)</f>
        <v>0</v>
      </c>
      <c r="AC43" s="36">
        <f>SUMIFS('DANE SUROWE'!$S$5:$S$222,'DANE SUROWE'!$A$5:$A$222,$AC$5,'DANE SUROWE'!$C$5:$C$222,AC$6,'DANE SUROWE'!$L$5:$L$222,$A43)</f>
        <v>0</v>
      </c>
      <c r="AD43" s="36">
        <f>SUMIFS('DANE SUROWE'!$S$5:$S$222,'DANE SUROWE'!$A$5:$A$222,$AC$5,'DANE SUROWE'!$C$5:$C$222,AD$6,'DANE SUROWE'!$L$5:$L$222,$A43)</f>
        <v>0</v>
      </c>
      <c r="AE43" s="36">
        <f>SUMIFS('DANE SUROWE'!$S$5:$S$222,'DANE SUROWE'!$A$5:$A$222,$AE$5,'DANE SUROWE'!$C$5:$C$222,AE$6,'DANE SUROWE'!$L$5:$L$222,$A43)</f>
        <v>0</v>
      </c>
      <c r="AF43" s="36">
        <f>SUMIFS('DANE SUROWE'!$S$5:$S$222,'DANE SUROWE'!$A$5:$A$222,$AE$5,'DANE SUROWE'!$C$5:$C$222,AF$6,'DANE SUROWE'!$L$5:$L$222,$A43)</f>
        <v>0</v>
      </c>
      <c r="AG43" s="36">
        <f t="shared" si="0"/>
        <v>962</v>
      </c>
      <c r="AH43" s="36">
        <f t="shared" si="1"/>
        <v>962</v>
      </c>
    </row>
    <row r="44" spans="1:34">
      <c r="A44" s="35" t="s">
        <v>235</v>
      </c>
      <c r="B44" s="36">
        <f>SUMIFS('DANE SUROWE'!$S$5:$S$222,'DANE SUROWE'!$A$5:$A$222,$B$5,'DANE SUROWE'!$C$5:$C$222,B$6,'DANE SUROWE'!$L$5:$L$222,$A44)</f>
        <v>0</v>
      </c>
      <c r="C44" s="36">
        <f>SUMIFS('DANE SUROWE'!$S$5:$S$222,'DANE SUROWE'!$A$5:$A$222,$B$5,'DANE SUROWE'!$C$5:$C$222,C$6,'DANE SUROWE'!$L$5:$L$222,$A44)</f>
        <v>0</v>
      </c>
      <c r="D44" s="36">
        <f>SUMIFS('DANE SUROWE'!$S$5:$S$222,'DANE SUROWE'!$A$5:$A$222,$B$5,'DANE SUROWE'!$C$5:$C$222,D$6,'DANE SUROWE'!$L$5:$L$222,$A44)</f>
        <v>0</v>
      </c>
      <c r="E44" s="36">
        <f>SUMIFS('DANE SUROWE'!$S$5:$S$222,'DANE SUROWE'!$A$5:$A$222,$E$5,'DANE SUROWE'!$C$5:$C$222,E$6,'DANE SUROWE'!$L$5:$L$222,$A44)</f>
        <v>0</v>
      </c>
      <c r="F44" s="36">
        <f>SUMIFS('DANE SUROWE'!$S$5:$S$222,'DANE SUROWE'!$A$5:$A$222,$E$5,'DANE SUROWE'!$C$5:$C$222,F$6,'DANE SUROWE'!$L$5:$L$222,$A44)</f>
        <v>0</v>
      </c>
      <c r="G44" s="36">
        <f>SUMIFS('DANE SUROWE'!$S$5:$S$222,'DANE SUROWE'!$A$5:$A$222,$G$5,'DANE SUROWE'!$C$5:$C$222,G$6,'DANE SUROWE'!$L$5:$L$222,$A44)</f>
        <v>0</v>
      </c>
      <c r="H44" s="36">
        <f>SUMIFS('DANE SUROWE'!$S$5:$S$222,'DANE SUROWE'!$A$5:$A$222,$G$5,'DANE SUROWE'!$C$5:$C$222,H$6,'DANE SUROWE'!$L$5:$L$222,$A44)</f>
        <v>0</v>
      </c>
      <c r="I44" s="36">
        <f>SUMIFS('DANE SUROWE'!$S$5:$S$222,'DANE SUROWE'!$A$5:$A$222,$G$5,'DANE SUROWE'!$C$5:$C$222,I$6,'DANE SUROWE'!$L$5:$L$222,$A44)</f>
        <v>0</v>
      </c>
      <c r="J44" s="36">
        <f>SUMIFS('DANE SUROWE'!$S$5:$S$222,'DANE SUROWE'!$A$5:$A$222,$J$5,'DANE SUROWE'!$C$5:$C$222,J$6,'DANE SUROWE'!$L$5:$L$222,$A44)</f>
        <v>0</v>
      </c>
      <c r="K44" s="36">
        <f>SUMIFS('DANE SUROWE'!$S$5:$S$222,'DANE SUROWE'!$A$5:$A$222,$J$5,'DANE SUROWE'!$C$5:$C$222,K$6,'DANE SUROWE'!$L$5:$L$222,$A44)</f>
        <v>0</v>
      </c>
      <c r="L44" s="36">
        <f>SUMIFS('DANE SUROWE'!$S$5:$S$222,'DANE SUROWE'!$A$5:$A$222,$L$5,'DANE SUROWE'!$C$5:$C$222,L$6,'DANE SUROWE'!$L$5:$L$222,$A44)</f>
        <v>0</v>
      </c>
      <c r="M44" s="36">
        <f>SUMIFS('DANE SUROWE'!$S$5:$S$222,'DANE SUROWE'!$A$5:$A$222,$L$5,'DANE SUROWE'!$C$5:$C$222,M$6,'DANE SUROWE'!$L$5:$L$222,$A44)</f>
        <v>0</v>
      </c>
      <c r="N44" s="36">
        <f>SUMIFS('DANE SUROWE'!$S$5:$S$222,'DANE SUROWE'!$A$5:$A$222,$N$5,'DANE SUROWE'!$C$5:$C$222,N$6,'DANE SUROWE'!$L$5:$L$222,$A44)</f>
        <v>0</v>
      </c>
      <c r="O44" s="36">
        <f>SUMIFS('DANE SUROWE'!$S$5:$S$222,'DANE SUROWE'!$A$5:$A$222,$N$5,'DANE SUROWE'!$C$5:$C$222,O$6,'DANE SUROWE'!$L$5:$L$222,$A44)</f>
        <v>0</v>
      </c>
      <c r="P44" s="36">
        <f>SUMIFS('DANE SUROWE'!$S$5:$S$222,'DANE SUROWE'!$A$5:$A$222,$N$5,'DANE SUROWE'!$C$5:$C$222,P$6,'DANE SUROWE'!$L$5:$L$222,$A44)</f>
        <v>0</v>
      </c>
      <c r="Q44" s="36">
        <f>SUMIFS('DANE SUROWE'!$S$5:$S$222,'DANE SUROWE'!$A$5:$A$222,$Q$5,'DANE SUROWE'!$C$5:$C$222,Q$6,'DANE SUROWE'!$L$5:$L$222,$A44)</f>
        <v>0</v>
      </c>
      <c r="R44" s="36">
        <f>SUMIFS('DANE SUROWE'!$S$5:$S$222,'DANE SUROWE'!$A$5:$A$222,$Q$5,'DANE SUROWE'!$C$5:$C$222,R$6,'DANE SUROWE'!$L$5:$L$222,$A44)</f>
        <v>0</v>
      </c>
      <c r="S44" s="36">
        <f>SUMIFS('DANE SUROWE'!$S$5:$S$222,'DANE SUROWE'!$A$5:$A$222,$Q$5,'DANE SUROWE'!$C$5:$C$222,S$6,'DANE SUROWE'!$L$5:$L$222,$A44)</f>
        <v>0</v>
      </c>
      <c r="T44" s="36">
        <f>SUMIFS('DANE SUROWE'!$S$5:$S$222,'DANE SUROWE'!$A$5:$A$222,$Q$5,'DANE SUROWE'!$C$5:$C$222,T$6,'DANE SUROWE'!$L$5:$L$222,$A44)</f>
        <v>0</v>
      </c>
      <c r="U44" s="36">
        <f>SUMIFS('DANE SUROWE'!$S$5:$S$222,'DANE SUROWE'!$A$5:$A$222,$Q$5,'DANE SUROWE'!$C$5:$C$222,U$6,'DANE SUROWE'!$L$5:$L$222,$A44)</f>
        <v>0</v>
      </c>
      <c r="V44" s="36">
        <f>SUMIFS('DANE SUROWE'!$S$5:$S$222,'DANE SUROWE'!$A$5:$A$222,$V$5,'DANE SUROWE'!$C$5:$C$222,V$6,'DANE SUROWE'!$L$5:$L$222,$A44)</f>
        <v>0</v>
      </c>
      <c r="W44" s="36">
        <f>SUMIFS('DANE SUROWE'!$S$5:$S$222,'DANE SUROWE'!$A$5:$A$222,$V$5,'DANE SUROWE'!$C$5:$C$222,W$6,'DANE SUROWE'!$L$5:$L$222,$A44)</f>
        <v>0</v>
      </c>
      <c r="X44" s="36">
        <f>SUMIFS('DANE SUROWE'!$S$5:$S$222,'DANE SUROWE'!$A$5:$A$222,$V$5,'DANE SUROWE'!$C$5:$C$222,X$6,'DANE SUROWE'!$L$5:$L$222,$A44)</f>
        <v>0</v>
      </c>
      <c r="Y44" s="36">
        <f>SUMIFS('DANE SUROWE'!$S$5:$S$222,'DANE SUROWE'!$A$5:$A$222,$V$5,'DANE SUROWE'!$C$5:$C$222,Y$6,'DANE SUROWE'!$L$5:$L$222,$A44)</f>
        <v>0</v>
      </c>
      <c r="Z44" s="36">
        <f>SUMIFS('DANE SUROWE'!$S$5:$S$222,'DANE SUROWE'!$A$5:$A$222,$V$5,'DANE SUROWE'!$C$5:$C$222,Z$6,'DANE SUROWE'!$L$5:$L$222,$A44)</f>
        <v>0</v>
      </c>
      <c r="AA44" s="36">
        <f>SUMIFS('DANE SUROWE'!$S$5:$S$222,'DANE SUROWE'!$A$5:$A$222,$AA$5,'DANE SUROWE'!$C$5:$C$222,AA$6,'DANE SUROWE'!$L$5:$L$222,$A44)</f>
        <v>0</v>
      </c>
      <c r="AB44" s="36">
        <f>SUMIFS('DANE SUROWE'!$S$5:$S$222,'DANE SUROWE'!$A$5:$A$222,$AA$5,'DANE SUROWE'!$C$5:$C$222,AB$6,'DANE SUROWE'!$L$5:$L$222,$A44)</f>
        <v>0</v>
      </c>
      <c r="AC44" s="36">
        <f>SUMIFS('DANE SUROWE'!$S$5:$S$222,'DANE SUROWE'!$A$5:$A$222,$AC$5,'DANE SUROWE'!$C$5:$C$222,AC$6,'DANE SUROWE'!$L$5:$L$222,$A44)</f>
        <v>0</v>
      </c>
      <c r="AD44" s="36">
        <f>SUMIFS('DANE SUROWE'!$S$5:$S$222,'DANE SUROWE'!$A$5:$A$222,$AC$5,'DANE SUROWE'!$C$5:$C$222,AD$6,'DANE SUROWE'!$L$5:$L$222,$A44)</f>
        <v>0</v>
      </c>
      <c r="AE44" s="36">
        <f>SUMIFS('DANE SUROWE'!$S$5:$S$222,'DANE SUROWE'!$A$5:$A$222,$AE$5,'DANE SUROWE'!$C$5:$C$222,AE$6,'DANE SUROWE'!$L$5:$L$222,$A44)</f>
        <v>0</v>
      </c>
      <c r="AF44" s="36">
        <f>SUMIFS('DANE SUROWE'!$S$5:$S$222,'DANE SUROWE'!$A$5:$A$222,$AE$5,'DANE SUROWE'!$C$5:$C$222,AF$6,'DANE SUROWE'!$L$5:$L$222,$A44)</f>
        <v>0</v>
      </c>
      <c r="AG44" s="36">
        <f t="shared" si="0"/>
        <v>0</v>
      </c>
      <c r="AH44" s="36">
        <f t="shared" si="1"/>
        <v>0</v>
      </c>
    </row>
    <row r="45" spans="1:34">
      <c r="A45" s="35" t="s">
        <v>236</v>
      </c>
      <c r="B45" s="36">
        <f>SUMIFS('DANE SUROWE'!$S$5:$S$222,'DANE SUROWE'!$A$5:$A$222,$B$5,'DANE SUROWE'!$C$5:$C$222,B$6,'DANE SUROWE'!$L$5:$L$222,$A45)</f>
        <v>0</v>
      </c>
      <c r="C45" s="36">
        <f>SUMIFS('DANE SUROWE'!$S$5:$S$222,'DANE SUROWE'!$A$5:$A$222,$B$5,'DANE SUROWE'!$C$5:$C$222,C$6,'DANE SUROWE'!$L$5:$L$222,$A45)</f>
        <v>0</v>
      </c>
      <c r="D45" s="36">
        <f>SUMIFS('DANE SUROWE'!$S$5:$S$222,'DANE SUROWE'!$A$5:$A$222,$B$5,'DANE SUROWE'!$C$5:$C$222,D$6,'DANE SUROWE'!$L$5:$L$222,$A45)</f>
        <v>0</v>
      </c>
      <c r="E45" s="36">
        <f>SUMIFS('DANE SUROWE'!$S$5:$S$222,'DANE SUROWE'!$A$5:$A$222,$E$5,'DANE SUROWE'!$C$5:$C$222,E$6,'DANE SUROWE'!$L$5:$L$222,$A45)</f>
        <v>0</v>
      </c>
      <c r="F45" s="36">
        <f>SUMIFS('DANE SUROWE'!$S$5:$S$222,'DANE SUROWE'!$A$5:$A$222,$E$5,'DANE SUROWE'!$C$5:$C$222,F$6,'DANE SUROWE'!$L$5:$L$222,$A45)</f>
        <v>0</v>
      </c>
      <c r="G45" s="36">
        <f>SUMIFS('DANE SUROWE'!$S$5:$S$222,'DANE SUROWE'!$A$5:$A$222,$G$5,'DANE SUROWE'!$C$5:$C$222,G$6,'DANE SUROWE'!$L$5:$L$222,$A45)</f>
        <v>0</v>
      </c>
      <c r="H45" s="36">
        <f>SUMIFS('DANE SUROWE'!$S$5:$S$222,'DANE SUROWE'!$A$5:$A$222,$G$5,'DANE SUROWE'!$C$5:$C$222,H$6,'DANE SUROWE'!$L$5:$L$222,$A45)</f>
        <v>0</v>
      </c>
      <c r="I45" s="36">
        <f>SUMIFS('DANE SUROWE'!$S$5:$S$222,'DANE SUROWE'!$A$5:$A$222,$G$5,'DANE SUROWE'!$C$5:$C$222,I$6,'DANE SUROWE'!$L$5:$L$222,$A45)</f>
        <v>0</v>
      </c>
      <c r="J45" s="36">
        <f>SUMIFS('DANE SUROWE'!$S$5:$S$222,'DANE SUROWE'!$A$5:$A$222,$J$5,'DANE SUROWE'!$C$5:$C$222,J$6,'DANE SUROWE'!$L$5:$L$222,$A45)</f>
        <v>0</v>
      </c>
      <c r="K45" s="36">
        <f>SUMIFS('DANE SUROWE'!$S$5:$S$222,'DANE SUROWE'!$A$5:$A$222,$J$5,'DANE SUROWE'!$C$5:$C$222,K$6,'DANE SUROWE'!$L$5:$L$222,$A45)</f>
        <v>0</v>
      </c>
      <c r="L45" s="36">
        <f>SUMIFS('DANE SUROWE'!$S$5:$S$222,'DANE SUROWE'!$A$5:$A$222,$L$5,'DANE SUROWE'!$C$5:$C$222,L$6,'DANE SUROWE'!$L$5:$L$222,$A45)</f>
        <v>0</v>
      </c>
      <c r="M45" s="36">
        <f>SUMIFS('DANE SUROWE'!$S$5:$S$222,'DANE SUROWE'!$A$5:$A$222,$L$5,'DANE SUROWE'!$C$5:$C$222,M$6,'DANE SUROWE'!$L$5:$L$222,$A45)</f>
        <v>0</v>
      </c>
      <c r="N45" s="36">
        <f>SUMIFS('DANE SUROWE'!$S$5:$S$222,'DANE SUROWE'!$A$5:$A$222,$N$5,'DANE SUROWE'!$C$5:$C$222,N$6,'DANE SUROWE'!$L$5:$L$222,$A45)</f>
        <v>0</v>
      </c>
      <c r="O45" s="36">
        <f>SUMIFS('DANE SUROWE'!$S$5:$S$222,'DANE SUROWE'!$A$5:$A$222,$N$5,'DANE SUROWE'!$C$5:$C$222,O$6,'DANE SUROWE'!$L$5:$L$222,$A45)</f>
        <v>0</v>
      </c>
      <c r="P45" s="36">
        <f>SUMIFS('DANE SUROWE'!$S$5:$S$222,'DANE SUROWE'!$A$5:$A$222,$N$5,'DANE SUROWE'!$C$5:$C$222,P$6,'DANE SUROWE'!$L$5:$L$222,$A45)</f>
        <v>0</v>
      </c>
      <c r="Q45" s="36">
        <f>SUMIFS('DANE SUROWE'!$S$5:$S$222,'DANE SUROWE'!$A$5:$A$222,$Q$5,'DANE SUROWE'!$C$5:$C$222,Q$6,'DANE SUROWE'!$L$5:$L$222,$A45)</f>
        <v>0</v>
      </c>
      <c r="R45" s="36">
        <f>SUMIFS('DANE SUROWE'!$S$5:$S$222,'DANE SUROWE'!$A$5:$A$222,$Q$5,'DANE SUROWE'!$C$5:$C$222,R$6,'DANE SUROWE'!$L$5:$L$222,$A45)</f>
        <v>0</v>
      </c>
      <c r="S45" s="36">
        <f>SUMIFS('DANE SUROWE'!$S$5:$S$222,'DANE SUROWE'!$A$5:$A$222,$Q$5,'DANE SUROWE'!$C$5:$C$222,S$6,'DANE SUROWE'!$L$5:$L$222,$A45)</f>
        <v>0</v>
      </c>
      <c r="T45" s="36">
        <f>SUMIFS('DANE SUROWE'!$S$5:$S$222,'DANE SUROWE'!$A$5:$A$222,$Q$5,'DANE SUROWE'!$C$5:$C$222,T$6,'DANE SUROWE'!$L$5:$L$222,$A45)</f>
        <v>0</v>
      </c>
      <c r="U45" s="36">
        <f>SUMIFS('DANE SUROWE'!$S$5:$S$222,'DANE SUROWE'!$A$5:$A$222,$Q$5,'DANE SUROWE'!$C$5:$C$222,U$6,'DANE SUROWE'!$L$5:$L$222,$A45)</f>
        <v>0</v>
      </c>
      <c r="V45" s="36">
        <f>SUMIFS('DANE SUROWE'!$S$5:$S$222,'DANE SUROWE'!$A$5:$A$222,$V$5,'DANE SUROWE'!$C$5:$C$222,V$6,'DANE SUROWE'!$L$5:$L$222,$A45)</f>
        <v>0</v>
      </c>
      <c r="W45" s="36">
        <f>SUMIFS('DANE SUROWE'!$S$5:$S$222,'DANE SUROWE'!$A$5:$A$222,$V$5,'DANE SUROWE'!$C$5:$C$222,W$6,'DANE SUROWE'!$L$5:$L$222,$A45)</f>
        <v>0</v>
      </c>
      <c r="X45" s="36">
        <f>SUMIFS('DANE SUROWE'!$S$5:$S$222,'DANE SUROWE'!$A$5:$A$222,$V$5,'DANE SUROWE'!$C$5:$C$222,X$6,'DANE SUROWE'!$L$5:$L$222,$A45)</f>
        <v>0</v>
      </c>
      <c r="Y45" s="36">
        <f>SUMIFS('DANE SUROWE'!$S$5:$S$222,'DANE SUROWE'!$A$5:$A$222,$V$5,'DANE SUROWE'!$C$5:$C$222,Y$6,'DANE SUROWE'!$L$5:$L$222,$A45)</f>
        <v>0</v>
      </c>
      <c r="Z45" s="36">
        <f>SUMIFS('DANE SUROWE'!$S$5:$S$222,'DANE SUROWE'!$A$5:$A$222,$V$5,'DANE SUROWE'!$C$5:$C$222,Z$6,'DANE SUROWE'!$L$5:$L$222,$A45)</f>
        <v>0</v>
      </c>
      <c r="AA45" s="36">
        <f>SUMIFS('DANE SUROWE'!$S$5:$S$222,'DANE SUROWE'!$A$5:$A$222,$AA$5,'DANE SUROWE'!$C$5:$C$222,AA$6,'DANE SUROWE'!$L$5:$L$222,$A45)</f>
        <v>0</v>
      </c>
      <c r="AB45" s="36">
        <f>SUMIFS('DANE SUROWE'!$S$5:$S$222,'DANE SUROWE'!$A$5:$A$222,$AA$5,'DANE SUROWE'!$C$5:$C$222,AB$6,'DANE SUROWE'!$L$5:$L$222,$A45)</f>
        <v>0</v>
      </c>
      <c r="AC45" s="36">
        <f>SUMIFS('DANE SUROWE'!$S$5:$S$222,'DANE SUROWE'!$A$5:$A$222,$AC$5,'DANE SUROWE'!$C$5:$C$222,AC$6,'DANE SUROWE'!$L$5:$L$222,$A45)</f>
        <v>0</v>
      </c>
      <c r="AD45" s="36">
        <f>SUMIFS('DANE SUROWE'!$S$5:$S$222,'DANE SUROWE'!$A$5:$A$222,$AC$5,'DANE SUROWE'!$C$5:$C$222,AD$6,'DANE SUROWE'!$L$5:$L$222,$A45)</f>
        <v>0</v>
      </c>
      <c r="AE45" s="36">
        <f>SUMIFS('DANE SUROWE'!$S$5:$S$222,'DANE SUROWE'!$A$5:$A$222,$AE$5,'DANE SUROWE'!$C$5:$C$222,AE$6,'DANE SUROWE'!$L$5:$L$222,$A45)</f>
        <v>0</v>
      </c>
      <c r="AF45" s="36">
        <f>SUMIFS('DANE SUROWE'!$S$5:$S$222,'DANE SUROWE'!$A$5:$A$222,$AE$5,'DANE SUROWE'!$C$5:$C$222,AF$6,'DANE SUROWE'!$L$5:$L$222,$A45)</f>
        <v>0</v>
      </c>
      <c r="AG45" s="36">
        <f t="shared" si="0"/>
        <v>0</v>
      </c>
      <c r="AH45" s="36">
        <f t="shared" si="1"/>
        <v>0</v>
      </c>
    </row>
    <row r="46" spans="1:34">
      <c r="A46" s="35" t="s">
        <v>237</v>
      </c>
      <c r="B46" s="36">
        <f>SUMIFS('DANE SUROWE'!$S$5:$S$222,'DANE SUROWE'!$A$5:$A$222,$B$5,'DANE SUROWE'!$C$5:$C$222,B$6,'DANE SUROWE'!$L$5:$L$222,$A46)</f>
        <v>0</v>
      </c>
      <c r="C46" s="36">
        <f>SUMIFS('DANE SUROWE'!$S$5:$S$222,'DANE SUROWE'!$A$5:$A$222,$B$5,'DANE SUROWE'!$C$5:$C$222,C$6,'DANE SUROWE'!$L$5:$L$222,$A46)</f>
        <v>0</v>
      </c>
      <c r="D46" s="36">
        <f>SUMIFS('DANE SUROWE'!$S$5:$S$222,'DANE SUROWE'!$A$5:$A$222,$B$5,'DANE SUROWE'!$C$5:$C$222,D$6,'DANE SUROWE'!$L$5:$L$222,$A46)</f>
        <v>0</v>
      </c>
      <c r="E46" s="36">
        <f>SUMIFS('DANE SUROWE'!$S$5:$S$222,'DANE SUROWE'!$A$5:$A$222,$E$5,'DANE SUROWE'!$C$5:$C$222,E$6,'DANE SUROWE'!$L$5:$L$222,$A46)</f>
        <v>0</v>
      </c>
      <c r="F46" s="36">
        <f>SUMIFS('DANE SUROWE'!$S$5:$S$222,'DANE SUROWE'!$A$5:$A$222,$E$5,'DANE SUROWE'!$C$5:$C$222,F$6,'DANE SUROWE'!$L$5:$L$222,$A46)</f>
        <v>0</v>
      </c>
      <c r="G46" s="36">
        <f>SUMIFS('DANE SUROWE'!$S$5:$S$222,'DANE SUROWE'!$A$5:$A$222,$G$5,'DANE SUROWE'!$C$5:$C$222,G$6,'DANE SUROWE'!$L$5:$L$222,$A46)</f>
        <v>0</v>
      </c>
      <c r="H46" s="36">
        <f>SUMIFS('DANE SUROWE'!$S$5:$S$222,'DANE SUROWE'!$A$5:$A$222,$G$5,'DANE SUROWE'!$C$5:$C$222,H$6,'DANE SUROWE'!$L$5:$L$222,$A46)</f>
        <v>0</v>
      </c>
      <c r="I46" s="36">
        <f>SUMIFS('DANE SUROWE'!$S$5:$S$222,'DANE SUROWE'!$A$5:$A$222,$G$5,'DANE SUROWE'!$C$5:$C$222,I$6,'DANE SUROWE'!$L$5:$L$222,$A46)</f>
        <v>0</v>
      </c>
      <c r="J46" s="36">
        <f>SUMIFS('DANE SUROWE'!$S$5:$S$222,'DANE SUROWE'!$A$5:$A$222,$J$5,'DANE SUROWE'!$C$5:$C$222,J$6,'DANE SUROWE'!$L$5:$L$222,$A46)</f>
        <v>0</v>
      </c>
      <c r="K46" s="36">
        <f>SUMIFS('DANE SUROWE'!$S$5:$S$222,'DANE SUROWE'!$A$5:$A$222,$J$5,'DANE SUROWE'!$C$5:$C$222,K$6,'DANE SUROWE'!$L$5:$L$222,$A46)</f>
        <v>0</v>
      </c>
      <c r="L46" s="36">
        <f>SUMIFS('DANE SUROWE'!$S$5:$S$222,'DANE SUROWE'!$A$5:$A$222,$L$5,'DANE SUROWE'!$C$5:$C$222,L$6,'DANE SUROWE'!$L$5:$L$222,$A46)</f>
        <v>0</v>
      </c>
      <c r="M46" s="36">
        <f>SUMIFS('DANE SUROWE'!$S$5:$S$222,'DANE SUROWE'!$A$5:$A$222,$L$5,'DANE SUROWE'!$C$5:$C$222,M$6,'DANE SUROWE'!$L$5:$L$222,$A46)</f>
        <v>0</v>
      </c>
      <c r="N46" s="36">
        <f>SUMIFS('DANE SUROWE'!$S$5:$S$222,'DANE SUROWE'!$A$5:$A$222,$N$5,'DANE SUROWE'!$C$5:$C$222,N$6,'DANE SUROWE'!$L$5:$L$222,$A46)</f>
        <v>0</v>
      </c>
      <c r="O46" s="36">
        <f>SUMIFS('DANE SUROWE'!$S$5:$S$222,'DANE SUROWE'!$A$5:$A$222,$N$5,'DANE SUROWE'!$C$5:$C$222,O$6,'DANE SUROWE'!$L$5:$L$222,$A46)</f>
        <v>0</v>
      </c>
      <c r="P46" s="36">
        <f>SUMIFS('DANE SUROWE'!$S$5:$S$222,'DANE SUROWE'!$A$5:$A$222,$N$5,'DANE SUROWE'!$C$5:$C$222,P$6,'DANE SUROWE'!$L$5:$L$222,$A46)</f>
        <v>0</v>
      </c>
      <c r="Q46" s="36">
        <f>SUMIFS('DANE SUROWE'!$S$5:$S$222,'DANE SUROWE'!$A$5:$A$222,$Q$5,'DANE SUROWE'!$C$5:$C$222,Q$6,'DANE SUROWE'!$L$5:$L$222,$A46)</f>
        <v>0</v>
      </c>
      <c r="R46" s="36">
        <f>SUMIFS('DANE SUROWE'!$S$5:$S$222,'DANE SUROWE'!$A$5:$A$222,$Q$5,'DANE SUROWE'!$C$5:$C$222,R$6,'DANE SUROWE'!$L$5:$L$222,$A46)</f>
        <v>0</v>
      </c>
      <c r="S46" s="36">
        <f>SUMIFS('DANE SUROWE'!$S$5:$S$222,'DANE SUROWE'!$A$5:$A$222,$Q$5,'DANE SUROWE'!$C$5:$C$222,S$6,'DANE SUROWE'!$L$5:$L$222,$A46)</f>
        <v>0</v>
      </c>
      <c r="T46" s="36">
        <f>SUMIFS('DANE SUROWE'!$S$5:$S$222,'DANE SUROWE'!$A$5:$A$222,$Q$5,'DANE SUROWE'!$C$5:$C$222,T$6,'DANE SUROWE'!$L$5:$L$222,$A46)</f>
        <v>0</v>
      </c>
      <c r="U46" s="36">
        <f>SUMIFS('DANE SUROWE'!$S$5:$S$222,'DANE SUROWE'!$A$5:$A$222,$Q$5,'DANE SUROWE'!$C$5:$C$222,U$6,'DANE SUROWE'!$L$5:$L$222,$A46)</f>
        <v>0</v>
      </c>
      <c r="V46" s="36">
        <f>SUMIFS('DANE SUROWE'!$S$5:$S$222,'DANE SUROWE'!$A$5:$A$222,$V$5,'DANE SUROWE'!$C$5:$C$222,V$6,'DANE SUROWE'!$L$5:$L$222,$A46)</f>
        <v>0</v>
      </c>
      <c r="W46" s="36">
        <f>SUMIFS('DANE SUROWE'!$S$5:$S$222,'DANE SUROWE'!$A$5:$A$222,$V$5,'DANE SUROWE'!$C$5:$C$222,W$6,'DANE SUROWE'!$L$5:$L$222,$A46)</f>
        <v>0</v>
      </c>
      <c r="X46" s="36">
        <f>SUMIFS('DANE SUROWE'!$S$5:$S$222,'DANE SUROWE'!$A$5:$A$222,$V$5,'DANE SUROWE'!$C$5:$C$222,X$6,'DANE SUROWE'!$L$5:$L$222,$A46)</f>
        <v>0</v>
      </c>
      <c r="Y46" s="36">
        <f>SUMIFS('DANE SUROWE'!$S$5:$S$222,'DANE SUROWE'!$A$5:$A$222,$V$5,'DANE SUROWE'!$C$5:$C$222,Y$6,'DANE SUROWE'!$L$5:$L$222,$A46)</f>
        <v>0</v>
      </c>
      <c r="Z46" s="36">
        <f>SUMIFS('DANE SUROWE'!$S$5:$S$222,'DANE SUROWE'!$A$5:$A$222,$V$5,'DANE SUROWE'!$C$5:$C$222,Z$6,'DANE SUROWE'!$L$5:$L$222,$A46)</f>
        <v>0</v>
      </c>
      <c r="AA46" s="36">
        <f>SUMIFS('DANE SUROWE'!$S$5:$S$222,'DANE SUROWE'!$A$5:$A$222,$AA$5,'DANE SUROWE'!$C$5:$C$222,AA$6,'DANE SUROWE'!$L$5:$L$222,$A46)</f>
        <v>0</v>
      </c>
      <c r="AB46" s="36">
        <f>SUMIFS('DANE SUROWE'!$S$5:$S$222,'DANE SUROWE'!$A$5:$A$222,$AA$5,'DANE SUROWE'!$C$5:$C$222,AB$6,'DANE SUROWE'!$L$5:$L$222,$A46)</f>
        <v>0</v>
      </c>
      <c r="AC46" s="36">
        <f>SUMIFS('DANE SUROWE'!$S$5:$S$222,'DANE SUROWE'!$A$5:$A$222,$AC$5,'DANE SUROWE'!$C$5:$C$222,AC$6,'DANE SUROWE'!$L$5:$L$222,$A46)</f>
        <v>0</v>
      </c>
      <c r="AD46" s="36">
        <f>SUMIFS('DANE SUROWE'!$S$5:$S$222,'DANE SUROWE'!$A$5:$A$222,$AC$5,'DANE SUROWE'!$C$5:$C$222,AD$6,'DANE SUROWE'!$L$5:$L$222,$A46)</f>
        <v>0</v>
      </c>
      <c r="AE46" s="36">
        <f>SUMIFS('DANE SUROWE'!$S$5:$S$222,'DANE SUROWE'!$A$5:$A$222,$AE$5,'DANE SUROWE'!$C$5:$C$222,AE$6,'DANE SUROWE'!$L$5:$L$222,$A46)</f>
        <v>0</v>
      </c>
      <c r="AF46" s="36">
        <f>SUMIFS('DANE SUROWE'!$S$5:$S$222,'DANE SUROWE'!$A$5:$A$222,$AE$5,'DANE SUROWE'!$C$5:$C$222,AF$6,'DANE SUROWE'!$L$5:$L$222,$A46)</f>
        <v>0</v>
      </c>
      <c r="AG46" s="36">
        <f t="shared" si="0"/>
        <v>0</v>
      </c>
      <c r="AH46" s="36">
        <f t="shared" si="1"/>
        <v>0</v>
      </c>
    </row>
    <row r="47" spans="1:34">
      <c r="A47" s="35" t="s">
        <v>238</v>
      </c>
      <c r="B47" s="36">
        <f>SUMIFS('DANE SUROWE'!$S$5:$S$222,'DANE SUROWE'!$A$5:$A$222,$B$5,'DANE SUROWE'!$C$5:$C$222,B$6,'DANE SUROWE'!$L$5:$L$222,$A47)</f>
        <v>0</v>
      </c>
      <c r="C47" s="36">
        <f>SUMIFS('DANE SUROWE'!$S$5:$S$222,'DANE SUROWE'!$A$5:$A$222,$B$5,'DANE SUROWE'!$C$5:$C$222,C$6,'DANE SUROWE'!$L$5:$L$222,$A47)</f>
        <v>0</v>
      </c>
      <c r="D47" s="36">
        <f>SUMIFS('DANE SUROWE'!$S$5:$S$222,'DANE SUROWE'!$A$5:$A$222,$B$5,'DANE SUROWE'!$C$5:$C$222,D$6,'DANE SUROWE'!$L$5:$L$222,$A47)</f>
        <v>0</v>
      </c>
      <c r="E47" s="36">
        <f>SUMIFS('DANE SUROWE'!$S$5:$S$222,'DANE SUROWE'!$A$5:$A$222,$E$5,'DANE SUROWE'!$C$5:$C$222,E$6,'DANE SUROWE'!$L$5:$L$222,$A47)</f>
        <v>0</v>
      </c>
      <c r="F47" s="36">
        <f>SUMIFS('DANE SUROWE'!$S$5:$S$222,'DANE SUROWE'!$A$5:$A$222,$E$5,'DANE SUROWE'!$C$5:$C$222,F$6,'DANE SUROWE'!$L$5:$L$222,$A47)</f>
        <v>0</v>
      </c>
      <c r="G47" s="36">
        <f>SUMIFS('DANE SUROWE'!$S$5:$S$222,'DANE SUROWE'!$A$5:$A$222,$G$5,'DANE SUROWE'!$C$5:$C$222,G$6,'DANE SUROWE'!$L$5:$L$222,$A47)</f>
        <v>0</v>
      </c>
      <c r="H47" s="36">
        <f>SUMIFS('DANE SUROWE'!$S$5:$S$222,'DANE SUROWE'!$A$5:$A$222,$G$5,'DANE SUROWE'!$C$5:$C$222,H$6,'DANE SUROWE'!$L$5:$L$222,$A47)</f>
        <v>0</v>
      </c>
      <c r="I47" s="36">
        <f>SUMIFS('DANE SUROWE'!$S$5:$S$222,'DANE SUROWE'!$A$5:$A$222,$G$5,'DANE SUROWE'!$C$5:$C$222,I$6,'DANE SUROWE'!$L$5:$L$222,$A47)</f>
        <v>0</v>
      </c>
      <c r="J47" s="36">
        <f>SUMIFS('DANE SUROWE'!$S$5:$S$222,'DANE SUROWE'!$A$5:$A$222,$J$5,'DANE SUROWE'!$C$5:$C$222,J$6,'DANE SUROWE'!$L$5:$L$222,$A47)</f>
        <v>0</v>
      </c>
      <c r="K47" s="36">
        <f>SUMIFS('DANE SUROWE'!$S$5:$S$222,'DANE SUROWE'!$A$5:$A$222,$J$5,'DANE SUROWE'!$C$5:$C$222,K$6,'DANE SUROWE'!$L$5:$L$222,$A47)</f>
        <v>0</v>
      </c>
      <c r="L47" s="36">
        <f>SUMIFS('DANE SUROWE'!$S$5:$S$222,'DANE SUROWE'!$A$5:$A$222,$L$5,'DANE SUROWE'!$C$5:$C$222,L$6,'DANE SUROWE'!$L$5:$L$222,$A47)</f>
        <v>0</v>
      </c>
      <c r="M47" s="36">
        <f>SUMIFS('DANE SUROWE'!$S$5:$S$222,'DANE SUROWE'!$A$5:$A$222,$L$5,'DANE SUROWE'!$C$5:$C$222,M$6,'DANE SUROWE'!$L$5:$L$222,$A47)</f>
        <v>0</v>
      </c>
      <c r="N47" s="36">
        <f>SUMIFS('DANE SUROWE'!$S$5:$S$222,'DANE SUROWE'!$A$5:$A$222,$N$5,'DANE SUROWE'!$C$5:$C$222,N$6,'DANE SUROWE'!$L$5:$L$222,$A47)</f>
        <v>0</v>
      </c>
      <c r="O47" s="36">
        <f>SUMIFS('DANE SUROWE'!$S$5:$S$222,'DANE SUROWE'!$A$5:$A$222,$N$5,'DANE SUROWE'!$C$5:$C$222,O$6,'DANE SUROWE'!$L$5:$L$222,$A47)</f>
        <v>0</v>
      </c>
      <c r="P47" s="36">
        <f>SUMIFS('DANE SUROWE'!$S$5:$S$222,'DANE SUROWE'!$A$5:$A$222,$N$5,'DANE SUROWE'!$C$5:$C$222,P$6,'DANE SUROWE'!$L$5:$L$222,$A47)</f>
        <v>0</v>
      </c>
      <c r="Q47" s="36">
        <f>SUMIFS('DANE SUROWE'!$S$5:$S$222,'DANE SUROWE'!$A$5:$A$222,$Q$5,'DANE SUROWE'!$C$5:$C$222,Q$6,'DANE SUROWE'!$L$5:$L$222,$A47)</f>
        <v>0</v>
      </c>
      <c r="R47" s="36">
        <f>SUMIFS('DANE SUROWE'!$S$5:$S$222,'DANE SUROWE'!$A$5:$A$222,$Q$5,'DANE SUROWE'!$C$5:$C$222,R$6,'DANE SUROWE'!$L$5:$L$222,$A47)</f>
        <v>0</v>
      </c>
      <c r="S47" s="36">
        <f>SUMIFS('DANE SUROWE'!$S$5:$S$222,'DANE SUROWE'!$A$5:$A$222,$Q$5,'DANE SUROWE'!$C$5:$C$222,S$6,'DANE SUROWE'!$L$5:$L$222,$A47)</f>
        <v>0</v>
      </c>
      <c r="T47" s="36">
        <f>SUMIFS('DANE SUROWE'!$S$5:$S$222,'DANE SUROWE'!$A$5:$A$222,$Q$5,'DANE SUROWE'!$C$5:$C$222,T$6,'DANE SUROWE'!$L$5:$L$222,$A47)</f>
        <v>0</v>
      </c>
      <c r="U47" s="36">
        <f>SUMIFS('DANE SUROWE'!$S$5:$S$222,'DANE SUROWE'!$A$5:$A$222,$Q$5,'DANE SUROWE'!$C$5:$C$222,U$6,'DANE SUROWE'!$L$5:$L$222,$A47)</f>
        <v>0</v>
      </c>
      <c r="V47" s="36">
        <f>SUMIFS('DANE SUROWE'!$S$5:$S$222,'DANE SUROWE'!$A$5:$A$222,$V$5,'DANE SUROWE'!$C$5:$C$222,V$6,'DANE SUROWE'!$L$5:$L$222,$A47)</f>
        <v>0</v>
      </c>
      <c r="W47" s="36">
        <f>SUMIFS('DANE SUROWE'!$S$5:$S$222,'DANE SUROWE'!$A$5:$A$222,$V$5,'DANE SUROWE'!$C$5:$C$222,W$6,'DANE SUROWE'!$L$5:$L$222,$A47)</f>
        <v>0</v>
      </c>
      <c r="X47" s="36">
        <f>SUMIFS('DANE SUROWE'!$S$5:$S$222,'DANE SUROWE'!$A$5:$A$222,$V$5,'DANE SUROWE'!$C$5:$C$222,X$6,'DANE SUROWE'!$L$5:$L$222,$A47)</f>
        <v>0</v>
      </c>
      <c r="Y47" s="36">
        <f>SUMIFS('DANE SUROWE'!$S$5:$S$222,'DANE SUROWE'!$A$5:$A$222,$V$5,'DANE SUROWE'!$C$5:$C$222,Y$6,'DANE SUROWE'!$L$5:$L$222,$A47)</f>
        <v>0</v>
      </c>
      <c r="Z47" s="36">
        <f>SUMIFS('DANE SUROWE'!$S$5:$S$222,'DANE SUROWE'!$A$5:$A$222,$V$5,'DANE SUROWE'!$C$5:$C$222,Z$6,'DANE SUROWE'!$L$5:$L$222,$A47)</f>
        <v>0</v>
      </c>
      <c r="AA47" s="36">
        <f>SUMIFS('DANE SUROWE'!$S$5:$S$222,'DANE SUROWE'!$A$5:$A$222,$AA$5,'DANE SUROWE'!$C$5:$C$222,AA$6,'DANE SUROWE'!$L$5:$L$222,$A47)</f>
        <v>0</v>
      </c>
      <c r="AB47" s="36">
        <f>SUMIFS('DANE SUROWE'!$S$5:$S$222,'DANE SUROWE'!$A$5:$A$222,$AA$5,'DANE SUROWE'!$C$5:$C$222,AB$6,'DANE SUROWE'!$L$5:$L$222,$A47)</f>
        <v>0</v>
      </c>
      <c r="AC47" s="36">
        <f>SUMIFS('DANE SUROWE'!$S$5:$S$222,'DANE SUROWE'!$A$5:$A$222,$AC$5,'DANE SUROWE'!$C$5:$C$222,AC$6,'DANE SUROWE'!$L$5:$L$222,$A47)</f>
        <v>0</v>
      </c>
      <c r="AD47" s="36">
        <f>SUMIFS('DANE SUROWE'!$S$5:$S$222,'DANE SUROWE'!$A$5:$A$222,$AC$5,'DANE SUROWE'!$C$5:$C$222,AD$6,'DANE SUROWE'!$L$5:$L$222,$A47)</f>
        <v>0</v>
      </c>
      <c r="AE47" s="36">
        <f>SUMIFS('DANE SUROWE'!$S$5:$S$222,'DANE SUROWE'!$A$5:$A$222,$AE$5,'DANE SUROWE'!$C$5:$C$222,AE$6,'DANE SUROWE'!$L$5:$L$222,$A47)</f>
        <v>0</v>
      </c>
      <c r="AF47" s="36">
        <f>SUMIFS('DANE SUROWE'!$S$5:$S$222,'DANE SUROWE'!$A$5:$A$222,$AE$5,'DANE SUROWE'!$C$5:$C$222,AF$6,'DANE SUROWE'!$L$5:$L$222,$A47)</f>
        <v>0</v>
      </c>
      <c r="AG47" s="36">
        <f t="shared" si="0"/>
        <v>0</v>
      </c>
      <c r="AH47" s="36">
        <f t="shared" si="1"/>
        <v>0</v>
      </c>
    </row>
    <row r="48" spans="1:34">
      <c r="A48" s="35" t="s">
        <v>239</v>
      </c>
      <c r="B48" s="36">
        <f>SUMIFS('DANE SUROWE'!$S$5:$S$222,'DANE SUROWE'!$A$5:$A$222,$B$5,'DANE SUROWE'!$C$5:$C$222,B$6,'DANE SUROWE'!$L$5:$L$222,$A48)</f>
        <v>0</v>
      </c>
      <c r="C48" s="36">
        <f>SUMIFS('DANE SUROWE'!$S$5:$S$222,'DANE SUROWE'!$A$5:$A$222,$B$5,'DANE SUROWE'!$C$5:$C$222,C$6,'DANE SUROWE'!$L$5:$L$222,$A48)</f>
        <v>0</v>
      </c>
      <c r="D48" s="36">
        <f>SUMIFS('DANE SUROWE'!$S$5:$S$222,'DANE SUROWE'!$A$5:$A$222,$B$5,'DANE SUROWE'!$C$5:$C$222,D$6,'DANE SUROWE'!$L$5:$L$222,$A48)</f>
        <v>0</v>
      </c>
      <c r="E48" s="36">
        <f>SUMIFS('DANE SUROWE'!$S$5:$S$222,'DANE SUROWE'!$A$5:$A$222,$E$5,'DANE SUROWE'!$C$5:$C$222,E$6,'DANE SUROWE'!$L$5:$L$222,$A48)</f>
        <v>0</v>
      </c>
      <c r="F48" s="36">
        <f>SUMIFS('DANE SUROWE'!$S$5:$S$222,'DANE SUROWE'!$A$5:$A$222,$E$5,'DANE SUROWE'!$C$5:$C$222,F$6,'DANE SUROWE'!$L$5:$L$222,$A48)</f>
        <v>0</v>
      </c>
      <c r="G48" s="36">
        <f>SUMIFS('DANE SUROWE'!$S$5:$S$222,'DANE SUROWE'!$A$5:$A$222,$G$5,'DANE SUROWE'!$C$5:$C$222,G$6,'DANE SUROWE'!$L$5:$L$222,$A48)</f>
        <v>0</v>
      </c>
      <c r="H48" s="36">
        <f>SUMIFS('DANE SUROWE'!$S$5:$S$222,'DANE SUROWE'!$A$5:$A$222,$G$5,'DANE SUROWE'!$C$5:$C$222,H$6,'DANE SUROWE'!$L$5:$L$222,$A48)</f>
        <v>0</v>
      </c>
      <c r="I48" s="36">
        <f>SUMIFS('DANE SUROWE'!$S$5:$S$222,'DANE SUROWE'!$A$5:$A$222,$G$5,'DANE SUROWE'!$C$5:$C$222,I$6,'DANE SUROWE'!$L$5:$L$222,$A48)</f>
        <v>0</v>
      </c>
      <c r="J48" s="36">
        <f>SUMIFS('DANE SUROWE'!$S$5:$S$222,'DANE SUROWE'!$A$5:$A$222,$J$5,'DANE SUROWE'!$C$5:$C$222,J$6,'DANE SUROWE'!$L$5:$L$222,$A48)</f>
        <v>0</v>
      </c>
      <c r="K48" s="36">
        <f>SUMIFS('DANE SUROWE'!$S$5:$S$222,'DANE SUROWE'!$A$5:$A$222,$J$5,'DANE SUROWE'!$C$5:$C$222,K$6,'DANE SUROWE'!$L$5:$L$222,$A48)</f>
        <v>0</v>
      </c>
      <c r="L48" s="36">
        <f>SUMIFS('DANE SUROWE'!$S$5:$S$222,'DANE SUROWE'!$A$5:$A$222,$L$5,'DANE SUROWE'!$C$5:$C$222,L$6,'DANE SUROWE'!$L$5:$L$222,$A48)</f>
        <v>0</v>
      </c>
      <c r="M48" s="36">
        <f>SUMIFS('DANE SUROWE'!$S$5:$S$222,'DANE SUROWE'!$A$5:$A$222,$L$5,'DANE SUROWE'!$C$5:$C$222,M$6,'DANE SUROWE'!$L$5:$L$222,$A48)</f>
        <v>0</v>
      </c>
      <c r="N48" s="36">
        <f>SUMIFS('DANE SUROWE'!$S$5:$S$222,'DANE SUROWE'!$A$5:$A$222,$N$5,'DANE SUROWE'!$C$5:$C$222,N$6,'DANE SUROWE'!$L$5:$L$222,$A48)</f>
        <v>0</v>
      </c>
      <c r="O48" s="36">
        <f>SUMIFS('DANE SUROWE'!$S$5:$S$222,'DANE SUROWE'!$A$5:$A$222,$N$5,'DANE SUROWE'!$C$5:$C$222,O$6,'DANE SUROWE'!$L$5:$L$222,$A48)</f>
        <v>0</v>
      </c>
      <c r="P48" s="36">
        <f>SUMIFS('DANE SUROWE'!$S$5:$S$222,'DANE SUROWE'!$A$5:$A$222,$N$5,'DANE SUROWE'!$C$5:$C$222,P$6,'DANE SUROWE'!$L$5:$L$222,$A48)</f>
        <v>0</v>
      </c>
      <c r="Q48" s="36">
        <f>SUMIFS('DANE SUROWE'!$S$5:$S$222,'DANE SUROWE'!$A$5:$A$222,$Q$5,'DANE SUROWE'!$C$5:$C$222,Q$6,'DANE SUROWE'!$L$5:$L$222,$A48)</f>
        <v>0</v>
      </c>
      <c r="R48" s="36">
        <f>SUMIFS('DANE SUROWE'!$S$5:$S$222,'DANE SUROWE'!$A$5:$A$222,$Q$5,'DANE SUROWE'!$C$5:$C$222,R$6,'DANE SUROWE'!$L$5:$L$222,$A48)</f>
        <v>0</v>
      </c>
      <c r="S48" s="36">
        <f>SUMIFS('DANE SUROWE'!$S$5:$S$222,'DANE SUROWE'!$A$5:$A$222,$Q$5,'DANE SUROWE'!$C$5:$C$222,S$6,'DANE SUROWE'!$L$5:$L$222,$A48)</f>
        <v>0</v>
      </c>
      <c r="T48" s="36">
        <f>SUMIFS('DANE SUROWE'!$S$5:$S$222,'DANE SUROWE'!$A$5:$A$222,$Q$5,'DANE SUROWE'!$C$5:$C$222,T$6,'DANE SUROWE'!$L$5:$L$222,$A48)</f>
        <v>0</v>
      </c>
      <c r="U48" s="36">
        <f>SUMIFS('DANE SUROWE'!$S$5:$S$222,'DANE SUROWE'!$A$5:$A$222,$Q$5,'DANE SUROWE'!$C$5:$C$222,U$6,'DANE SUROWE'!$L$5:$L$222,$A48)</f>
        <v>0</v>
      </c>
      <c r="V48" s="36">
        <f>SUMIFS('DANE SUROWE'!$S$5:$S$222,'DANE SUROWE'!$A$5:$A$222,$V$5,'DANE SUROWE'!$C$5:$C$222,V$6,'DANE SUROWE'!$L$5:$L$222,$A48)</f>
        <v>0</v>
      </c>
      <c r="W48" s="36">
        <f>SUMIFS('DANE SUROWE'!$S$5:$S$222,'DANE SUROWE'!$A$5:$A$222,$V$5,'DANE SUROWE'!$C$5:$C$222,W$6,'DANE SUROWE'!$L$5:$L$222,$A48)</f>
        <v>0</v>
      </c>
      <c r="X48" s="36">
        <f>SUMIFS('DANE SUROWE'!$S$5:$S$222,'DANE SUROWE'!$A$5:$A$222,$V$5,'DANE SUROWE'!$C$5:$C$222,X$6,'DANE SUROWE'!$L$5:$L$222,$A48)</f>
        <v>0</v>
      </c>
      <c r="Y48" s="36">
        <f>SUMIFS('DANE SUROWE'!$S$5:$S$222,'DANE SUROWE'!$A$5:$A$222,$V$5,'DANE SUROWE'!$C$5:$C$222,Y$6,'DANE SUROWE'!$L$5:$L$222,$A48)</f>
        <v>0</v>
      </c>
      <c r="Z48" s="36">
        <f>SUMIFS('DANE SUROWE'!$S$5:$S$222,'DANE SUROWE'!$A$5:$A$222,$V$5,'DANE SUROWE'!$C$5:$C$222,Z$6,'DANE SUROWE'!$L$5:$L$222,$A48)</f>
        <v>0</v>
      </c>
      <c r="AA48" s="36">
        <f>SUMIFS('DANE SUROWE'!$S$5:$S$222,'DANE SUROWE'!$A$5:$A$222,$AA$5,'DANE SUROWE'!$C$5:$C$222,AA$6,'DANE SUROWE'!$L$5:$L$222,$A48)</f>
        <v>0</v>
      </c>
      <c r="AB48" s="36">
        <f>SUMIFS('DANE SUROWE'!$S$5:$S$222,'DANE SUROWE'!$A$5:$A$222,$AA$5,'DANE SUROWE'!$C$5:$C$222,AB$6,'DANE SUROWE'!$L$5:$L$222,$A48)</f>
        <v>0</v>
      </c>
      <c r="AC48" s="36">
        <f>SUMIFS('DANE SUROWE'!$S$5:$S$222,'DANE SUROWE'!$A$5:$A$222,$AC$5,'DANE SUROWE'!$C$5:$C$222,AC$6,'DANE SUROWE'!$L$5:$L$222,$A48)</f>
        <v>0</v>
      </c>
      <c r="AD48" s="36">
        <f>SUMIFS('DANE SUROWE'!$S$5:$S$222,'DANE SUROWE'!$A$5:$A$222,$AC$5,'DANE SUROWE'!$C$5:$C$222,AD$6,'DANE SUROWE'!$L$5:$L$222,$A48)</f>
        <v>0</v>
      </c>
      <c r="AE48" s="36">
        <f>SUMIFS('DANE SUROWE'!$S$5:$S$222,'DANE SUROWE'!$A$5:$A$222,$AE$5,'DANE SUROWE'!$C$5:$C$222,AE$6,'DANE SUROWE'!$L$5:$L$222,$A48)</f>
        <v>0</v>
      </c>
      <c r="AF48" s="36">
        <f>SUMIFS('DANE SUROWE'!$S$5:$S$222,'DANE SUROWE'!$A$5:$A$222,$AE$5,'DANE SUROWE'!$C$5:$C$222,AF$6,'DANE SUROWE'!$L$5:$L$222,$A48)</f>
        <v>0</v>
      </c>
      <c r="AG48" s="36">
        <f t="shared" si="0"/>
        <v>0</v>
      </c>
      <c r="AH48" s="36">
        <f t="shared" si="1"/>
        <v>0</v>
      </c>
    </row>
    <row r="49" spans="1:34">
      <c r="A49" s="35" t="s">
        <v>240</v>
      </c>
      <c r="B49" s="36">
        <f>SUMIFS('DANE SUROWE'!$S$5:$S$222,'DANE SUROWE'!$A$5:$A$222,$B$5,'DANE SUROWE'!$C$5:$C$222,B$6,'DANE SUROWE'!$L$5:$L$222,$A49)</f>
        <v>0</v>
      </c>
      <c r="C49" s="36">
        <f>SUMIFS('DANE SUROWE'!$S$5:$S$222,'DANE SUROWE'!$A$5:$A$222,$B$5,'DANE SUROWE'!$C$5:$C$222,C$6,'DANE SUROWE'!$L$5:$L$222,$A49)</f>
        <v>0</v>
      </c>
      <c r="D49" s="36">
        <f>SUMIFS('DANE SUROWE'!$S$5:$S$222,'DANE SUROWE'!$A$5:$A$222,$B$5,'DANE SUROWE'!$C$5:$C$222,D$6,'DANE SUROWE'!$L$5:$L$222,$A49)</f>
        <v>0</v>
      </c>
      <c r="E49" s="36">
        <f>SUMIFS('DANE SUROWE'!$S$5:$S$222,'DANE SUROWE'!$A$5:$A$222,$E$5,'DANE SUROWE'!$C$5:$C$222,E$6,'DANE SUROWE'!$L$5:$L$222,$A49)</f>
        <v>0</v>
      </c>
      <c r="F49" s="36">
        <f>SUMIFS('DANE SUROWE'!$S$5:$S$222,'DANE SUROWE'!$A$5:$A$222,$E$5,'DANE SUROWE'!$C$5:$C$222,F$6,'DANE SUROWE'!$L$5:$L$222,$A49)</f>
        <v>0</v>
      </c>
      <c r="G49" s="36">
        <f>SUMIFS('DANE SUROWE'!$S$5:$S$222,'DANE SUROWE'!$A$5:$A$222,$G$5,'DANE SUROWE'!$C$5:$C$222,G$6,'DANE SUROWE'!$L$5:$L$222,$A49)</f>
        <v>0</v>
      </c>
      <c r="H49" s="36">
        <f>SUMIFS('DANE SUROWE'!$S$5:$S$222,'DANE SUROWE'!$A$5:$A$222,$G$5,'DANE SUROWE'!$C$5:$C$222,H$6,'DANE SUROWE'!$L$5:$L$222,$A49)</f>
        <v>0</v>
      </c>
      <c r="I49" s="36">
        <f>SUMIFS('DANE SUROWE'!$S$5:$S$222,'DANE SUROWE'!$A$5:$A$222,$G$5,'DANE SUROWE'!$C$5:$C$222,I$6,'DANE SUROWE'!$L$5:$L$222,$A49)</f>
        <v>0</v>
      </c>
      <c r="J49" s="36">
        <f>SUMIFS('DANE SUROWE'!$S$5:$S$222,'DANE SUROWE'!$A$5:$A$222,$J$5,'DANE SUROWE'!$C$5:$C$222,J$6,'DANE SUROWE'!$L$5:$L$222,$A49)</f>
        <v>0</v>
      </c>
      <c r="K49" s="36">
        <f>SUMIFS('DANE SUROWE'!$S$5:$S$222,'DANE SUROWE'!$A$5:$A$222,$J$5,'DANE SUROWE'!$C$5:$C$222,K$6,'DANE SUROWE'!$L$5:$L$222,$A49)</f>
        <v>0</v>
      </c>
      <c r="L49" s="36">
        <f>SUMIFS('DANE SUROWE'!$S$5:$S$222,'DANE SUROWE'!$A$5:$A$222,$L$5,'DANE SUROWE'!$C$5:$C$222,L$6,'DANE SUROWE'!$L$5:$L$222,$A49)</f>
        <v>0</v>
      </c>
      <c r="M49" s="36">
        <f>SUMIFS('DANE SUROWE'!$S$5:$S$222,'DANE SUROWE'!$A$5:$A$222,$L$5,'DANE SUROWE'!$C$5:$C$222,M$6,'DANE SUROWE'!$L$5:$L$222,$A49)</f>
        <v>0</v>
      </c>
      <c r="N49" s="36">
        <f>SUMIFS('DANE SUROWE'!$S$5:$S$222,'DANE SUROWE'!$A$5:$A$222,$N$5,'DANE SUROWE'!$C$5:$C$222,N$6,'DANE SUROWE'!$L$5:$L$222,$A49)</f>
        <v>0</v>
      </c>
      <c r="O49" s="36">
        <f>SUMIFS('DANE SUROWE'!$S$5:$S$222,'DANE SUROWE'!$A$5:$A$222,$N$5,'DANE SUROWE'!$C$5:$C$222,O$6,'DANE SUROWE'!$L$5:$L$222,$A49)</f>
        <v>0</v>
      </c>
      <c r="P49" s="36">
        <f>SUMIFS('DANE SUROWE'!$S$5:$S$222,'DANE SUROWE'!$A$5:$A$222,$N$5,'DANE SUROWE'!$C$5:$C$222,P$6,'DANE SUROWE'!$L$5:$L$222,$A49)</f>
        <v>0</v>
      </c>
      <c r="Q49" s="36">
        <f>SUMIFS('DANE SUROWE'!$S$5:$S$222,'DANE SUROWE'!$A$5:$A$222,$Q$5,'DANE SUROWE'!$C$5:$C$222,Q$6,'DANE SUROWE'!$L$5:$L$222,$A49)</f>
        <v>0</v>
      </c>
      <c r="R49" s="36">
        <f>SUMIFS('DANE SUROWE'!$S$5:$S$222,'DANE SUROWE'!$A$5:$A$222,$Q$5,'DANE SUROWE'!$C$5:$C$222,R$6,'DANE SUROWE'!$L$5:$L$222,$A49)</f>
        <v>0</v>
      </c>
      <c r="S49" s="36">
        <f>SUMIFS('DANE SUROWE'!$S$5:$S$222,'DANE SUROWE'!$A$5:$A$222,$Q$5,'DANE SUROWE'!$C$5:$C$222,S$6,'DANE SUROWE'!$L$5:$L$222,$A49)</f>
        <v>0</v>
      </c>
      <c r="T49" s="36">
        <f>SUMIFS('DANE SUROWE'!$S$5:$S$222,'DANE SUROWE'!$A$5:$A$222,$Q$5,'DANE SUROWE'!$C$5:$C$222,T$6,'DANE SUROWE'!$L$5:$L$222,$A49)</f>
        <v>0</v>
      </c>
      <c r="U49" s="36">
        <f>SUMIFS('DANE SUROWE'!$S$5:$S$222,'DANE SUROWE'!$A$5:$A$222,$Q$5,'DANE SUROWE'!$C$5:$C$222,U$6,'DANE SUROWE'!$L$5:$L$222,$A49)</f>
        <v>0</v>
      </c>
      <c r="V49" s="36">
        <f>SUMIFS('DANE SUROWE'!$S$5:$S$222,'DANE SUROWE'!$A$5:$A$222,$V$5,'DANE SUROWE'!$C$5:$C$222,V$6,'DANE SUROWE'!$L$5:$L$222,$A49)</f>
        <v>0</v>
      </c>
      <c r="W49" s="36">
        <f>SUMIFS('DANE SUROWE'!$S$5:$S$222,'DANE SUROWE'!$A$5:$A$222,$V$5,'DANE SUROWE'!$C$5:$C$222,W$6,'DANE SUROWE'!$L$5:$L$222,$A49)</f>
        <v>0</v>
      </c>
      <c r="X49" s="36">
        <f>SUMIFS('DANE SUROWE'!$S$5:$S$222,'DANE SUROWE'!$A$5:$A$222,$V$5,'DANE SUROWE'!$C$5:$C$222,X$6,'DANE SUROWE'!$L$5:$L$222,$A49)</f>
        <v>0</v>
      </c>
      <c r="Y49" s="36">
        <f>SUMIFS('DANE SUROWE'!$S$5:$S$222,'DANE SUROWE'!$A$5:$A$222,$V$5,'DANE SUROWE'!$C$5:$C$222,Y$6,'DANE SUROWE'!$L$5:$L$222,$A49)</f>
        <v>0</v>
      </c>
      <c r="Z49" s="36">
        <f>SUMIFS('DANE SUROWE'!$S$5:$S$222,'DANE SUROWE'!$A$5:$A$222,$V$5,'DANE SUROWE'!$C$5:$C$222,Z$6,'DANE SUROWE'!$L$5:$L$222,$A49)</f>
        <v>0</v>
      </c>
      <c r="AA49" s="36">
        <f>SUMIFS('DANE SUROWE'!$S$5:$S$222,'DANE SUROWE'!$A$5:$A$222,$AA$5,'DANE SUROWE'!$C$5:$C$222,AA$6,'DANE SUROWE'!$L$5:$L$222,$A49)</f>
        <v>0</v>
      </c>
      <c r="AB49" s="36">
        <f>SUMIFS('DANE SUROWE'!$S$5:$S$222,'DANE SUROWE'!$A$5:$A$222,$AA$5,'DANE SUROWE'!$C$5:$C$222,AB$6,'DANE SUROWE'!$L$5:$L$222,$A49)</f>
        <v>0</v>
      </c>
      <c r="AC49" s="36">
        <f>SUMIFS('DANE SUROWE'!$S$5:$S$222,'DANE SUROWE'!$A$5:$A$222,$AC$5,'DANE SUROWE'!$C$5:$C$222,AC$6,'DANE SUROWE'!$L$5:$L$222,$A49)</f>
        <v>0</v>
      </c>
      <c r="AD49" s="36">
        <f>SUMIFS('DANE SUROWE'!$S$5:$S$222,'DANE SUROWE'!$A$5:$A$222,$AC$5,'DANE SUROWE'!$C$5:$C$222,AD$6,'DANE SUROWE'!$L$5:$L$222,$A49)</f>
        <v>0</v>
      </c>
      <c r="AE49" s="36">
        <f>SUMIFS('DANE SUROWE'!$S$5:$S$222,'DANE SUROWE'!$A$5:$A$222,$AE$5,'DANE SUROWE'!$C$5:$C$222,AE$6,'DANE SUROWE'!$L$5:$L$222,$A49)</f>
        <v>0</v>
      </c>
      <c r="AF49" s="36">
        <f>SUMIFS('DANE SUROWE'!$S$5:$S$222,'DANE SUROWE'!$A$5:$A$222,$AE$5,'DANE SUROWE'!$C$5:$C$222,AF$6,'DANE SUROWE'!$L$5:$L$222,$A49)</f>
        <v>0</v>
      </c>
      <c r="AG49" s="36">
        <f t="shared" si="0"/>
        <v>0</v>
      </c>
      <c r="AH49" s="36">
        <f t="shared" si="1"/>
        <v>0</v>
      </c>
    </row>
    <row r="50" spans="1:34">
      <c r="A50" s="35" t="s">
        <v>241</v>
      </c>
      <c r="B50" s="36">
        <f>SUMIFS('DANE SUROWE'!$S$5:$S$222,'DANE SUROWE'!$A$5:$A$222,$B$5,'DANE SUROWE'!$C$5:$C$222,B$6,'DANE SUROWE'!$L$5:$L$222,$A50)</f>
        <v>0</v>
      </c>
      <c r="C50" s="36">
        <f>SUMIFS('DANE SUROWE'!$S$5:$S$222,'DANE SUROWE'!$A$5:$A$222,$B$5,'DANE SUROWE'!$C$5:$C$222,C$6,'DANE SUROWE'!$L$5:$L$222,$A50)</f>
        <v>0</v>
      </c>
      <c r="D50" s="36">
        <f>SUMIFS('DANE SUROWE'!$S$5:$S$222,'DANE SUROWE'!$A$5:$A$222,$B$5,'DANE SUROWE'!$C$5:$C$222,D$6,'DANE SUROWE'!$L$5:$L$222,$A50)</f>
        <v>0</v>
      </c>
      <c r="E50" s="36">
        <f>SUMIFS('DANE SUROWE'!$S$5:$S$222,'DANE SUROWE'!$A$5:$A$222,$E$5,'DANE SUROWE'!$C$5:$C$222,E$6,'DANE SUROWE'!$L$5:$L$222,$A50)</f>
        <v>0</v>
      </c>
      <c r="F50" s="36">
        <f>SUMIFS('DANE SUROWE'!$S$5:$S$222,'DANE SUROWE'!$A$5:$A$222,$E$5,'DANE SUROWE'!$C$5:$C$222,F$6,'DANE SUROWE'!$L$5:$L$222,$A50)</f>
        <v>0</v>
      </c>
      <c r="G50" s="36">
        <f>SUMIFS('DANE SUROWE'!$S$5:$S$222,'DANE SUROWE'!$A$5:$A$222,$G$5,'DANE SUROWE'!$C$5:$C$222,G$6,'DANE SUROWE'!$L$5:$L$222,$A50)</f>
        <v>0</v>
      </c>
      <c r="H50" s="36">
        <f>SUMIFS('DANE SUROWE'!$S$5:$S$222,'DANE SUROWE'!$A$5:$A$222,$G$5,'DANE SUROWE'!$C$5:$C$222,H$6,'DANE SUROWE'!$L$5:$L$222,$A50)</f>
        <v>0</v>
      </c>
      <c r="I50" s="36">
        <f>SUMIFS('DANE SUROWE'!$S$5:$S$222,'DANE SUROWE'!$A$5:$A$222,$G$5,'DANE SUROWE'!$C$5:$C$222,I$6,'DANE SUROWE'!$L$5:$L$222,$A50)</f>
        <v>0</v>
      </c>
      <c r="J50" s="36">
        <f>SUMIFS('DANE SUROWE'!$S$5:$S$222,'DANE SUROWE'!$A$5:$A$222,$J$5,'DANE SUROWE'!$C$5:$C$222,J$6,'DANE SUROWE'!$L$5:$L$222,$A50)</f>
        <v>0</v>
      </c>
      <c r="K50" s="36">
        <f>SUMIFS('DANE SUROWE'!$S$5:$S$222,'DANE SUROWE'!$A$5:$A$222,$J$5,'DANE SUROWE'!$C$5:$C$222,K$6,'DANE SUROWE'!$L$5:$L$222,$A50)</f>
        <v>0</v>
      </c>
      <c r="L50" s="36">
        <f>SUMIFS('DANE SUROWE'!$S$5:$S$222,'DANE SUROWE'!$A$5:$A$222,$L$5,'DANE SUROWE'!$C$5:$C$222,L$6,'DANE SUROWE'!$L$5:$L$222,$A50)</f>
        <v>0</v>
      </c>
      <c r="M50" s="36">
        <f>SUMIFS('DANE SUROWE'!$S$5:$S$222,'DANE SUROWE'!$A$5:$A$222,$L$5,'DANE SUROWE'!$C$5:$C$222,M$6,'DANE SUROWE'!$L$5:$L$222,$A50)</f>
        <v>0</v>
      </c>
      <c r="N50" s="36">
        <f>SUMIFS('DANE SUROWE'!$S$5:$S$222,'DANE SUROWE'!$A$5:$A$222,$N$5,'DANE SUROWE'!$C$5:$C$222,N$6,'DANE SUROWE'!$L$5:$L$222,$A50)</f>
        <v>0</v>
      </c>
      <c r="O50" s="36">
        <f>SUMIFS('DANE SUROWE'!$S$5:$S$222,'DANE SUROWE'!$A$5:$A$222,$N$5,'DANE SUROWE'!$C$5:$C$222,O$6,'DANE SUROWE'!$L$5:$L$222,$A50)</f>
        <v>0</v>
      </c>
      <c r="P50" s="36">
        <f>SUMIFS('DANE SUROWE'!$S$5:$S$222,'DANE SUROWE'!$A$5:$A$222,$N$5,'DANE SUROWE'!$C$5:$C$222,P$6,'DANE SUROWE'!$L$5:$L$222,$A50)</f>
        <v>0</v>
      </c>
      <c r="Q50" s="36">
        <f>SUMIFS('DANE SUROWE'!$S$5:$S$222,'DANE SUROWE'!$A$5:$A$222,$Q$5,'DANE SUROWE'!$C$5:$C$222,Q$6,'DANE SUROWE'!$L$5:$L$222,$A50)</f>
        <v>0</v>
      </c>
      <c r="R50" s="36">
        <f>SUMIFS('DANE SUROWE'!$S$5:$S$222,'DANE SUROWE'!$A$5:$A$222,$Q$5,'DANE SUROWE'!$C$5:$C$222,R$6,'DANE SUROWE'!$L$5:$L$222,$A50)</f>
        <v>0</v>
      </c>
      <c r="S50" s="36">
        <f>SUMIFS('DANE SUROWE'!$S$5:$S$222,'DANE SUROWE'!$A$5:$A$222,$Q$5,'DANE SUROWE'!$C$5:$C$222,S$6,'DANE SUROWE'!$L$5:$L$222,$A50)</f>
        <v>0</v>
      </c>
      <c r="T50" s="36">
        <f>SUMIFS('DANE SUROWE'!$S$5:$S$222,'DANE SUROWE'!$A$5:$A$222,$Q$5,'DANE SUROWE'!$C$5:$C$222,T$6,'DANE SUROWE'!$L$5:$L$222,$A50)</f>
        <v>0</v>
      </c>
      <c r="U50" s="36">
        <f>SUMIFS('DANE SUROWE'!$S$5:$S$222,'DANE SUROWE'!$A$5:$A$222,$Q$5,'DANE SUROWE'!$C$5:$C$222,U$6,'DANE SUROWE'!$L$5:$L$222,$A50)</f>
        <v>0</v>
      </c>
      <c r="V50" s="36">
        <f>SUMIFS('DANE SUROWE'!$S$5:$S$222,'DANE SUROWE'!$A$5:$A$222,$V$5,'DANE SUROWE'!$C$5:$C$222,V$6,'DANE SUROWE'!$L$5:$L$222,$A50)</f>
        <v>0</v>
      </c>
      <c r="W50" s="36">
        <f>SUMIFS('DANE SUROWE'!$S$5:$S$222,'DANE SUROWE'!$A$5:$A$222,$V$5,'DANE SUROWE'!$C$5:$C$222,W$6,'DANE SUROWE'!$L$5:$L$222,$A50)</f>
        <v>0</v>
      </c>
      <c r="X50" s="36">
        <f>SUMIFS('DANE SUROWE'!$S$5:$S$222,'DANE SUROWE'!$A$5:$A$222,$V$5,'DANE SUROWE'!$C$5:$C$222,X$6,'DANE SUROWE'!$L$5:$L$222,$A50)</f>
        <v>0</v>
      </c>
      <c r="Y50" s="36">
        <f>SUMIFS('DANE SUROWE'!$S$5:$S$222,'DANE SUROWE'!$A$5:$A$222,$V$5,'DANE SUROWE'!$C$5:$C$222,Y$6,'DANE SUROWE'!$L$5:$L$222,$A50)</f>
        <v>0</v>
      </c>
      <c r="Z50" s="36">
        <f>SUMIFS('DANE SUROWE'!$S$5:$S$222,'DANE SUROWE'!$A$5:$A$222,$V$5,'DANE SUROWE'!$C$5:$C$222,Z$6,'DANE SUROWE'!$L$5:$L$222,$A50)</f>
        <v>0</v>
      </c>
      <c r="AA50" s="36">
        <f>SUMIFS('DANE SUROWE'!$S$5:$S$222,'DANE SUROWE'!$A$5:$A$222,$AA$5,'DANE SUROWE'!$C$5:$C$222,AA$6,'DANE SUROWE'!$L$5:$L$222,$A50)</f>
        <v>0</v>
      </c>
      <c r="AB50" s="36">
        <f>SUMIFS('DANE SUROWE'!$S$5:$S$222,'DANE SUROWE'!$A$5:$A$222,$AA$5,'DANE SUROWE'!$C$5:$C$222,AB$6,'DANE SUROWE'!$L$5:$L$222,$A50)</f>
        <v>0</v>
      </c>
      <c r="AC50" s="36">
        <f>SUMIFS('DANE SUROWE'!$S$5:$S$222,'DANE SUROWE'!$A$5:$A$222,$AC$5,'DANE SUROWE'!$C$5:$C$222,AC$6,'DANE SUROWE'!$L$5:$L$222,$A50)</f>
        <v>0</v>
      </c>
      <c r="AD50" s="36">
        <f>SUMIFS('DANE SUROWE'!$S$5:$S$222,'DANE SUROWE'!$A$5:$A$222,$AC$5,'DANE SUROWE'!$C$5:$C$222,AD$6,'DANE SUROWE'!$L$5:$L$222,$A50)</f>
        <v>0</v>
      </c>
      <c r="AE50" s="36">
        <f>SUMIFS('DANE SUROWE'!$S$5:$S$222,'DANE SUROWE'!$A$5:$A$222,$AE$5,'DANE SUROWE'!$C$5:$C$222,AE$6,'DANE SUROWE'!$L$5:$L$222,$A50)</f>
        <v>0</v>
      </c>
      <c r="AF50" s="36">
        <f>SUMIFS('DANE SUROWE'!$S$5:$S$222,'DANE SUROWE'!$A$5:$A$222,$AE$5,'DANE SUROWE'!$C$5:$C$222,AF$6,'DANE SUROWE'!$L$5:$L$222,$A50)</f>
        <v>0</v>
      </c>
      <c r="AG50" s="36">
        <f t="shared" si="0"/>
        <v>0</v>
      </c>
      <c r="AH50" s="36">
        <f t="shared" si="1"/>
        <v>0</v>
      </c>
    </row>
    <row r="51" spans="1:34">
      <c r="A51" s="35" t="s">
        <v>242</v>
      </c>
      <c r="B51" s="36">
        <f>SUMIFS('DANE SUROWE'!$S$5:$S$222,'DANE SUROWE'!$A$5:$A$222,$B$5,'DANE SUROWE'!$C$5:$C$222,B$6,'DANE SUROWE'!$L$5:$L$222,$A51)</f>
        <v>0</v>
      </c>
      <c r="C51" s="36">
        <f>SUMIFS('DANE SUROWE'!$S$5:$S$222,'DANE SUROWE'!$A$5:$A$222,$B$5,'DANE SUROWE'!$C$5:$C$222,C$6,'DANE SUROWE'!$L$5:$L$222,$A51)</f>
        <v>0</v>
      </c>
      <c r="D51" s="36">
        <f>SUMIFS('DANE SUROWE'!$S$5:$S$222,'DANE SUROWE'!$A$5:$A$222,$B$5,'DANE SUROWE'!$C$5:$C$222,D$6,'DANE SUROWE'!$L$5:$L$222,$A51)</f>
        <v>0</v>
      </c>
      <c r="E51" s="36">
        <f>SUMIFS('DANE SUROWE'!$S$5:$S$222,'DANE SUROWE'!$A$5:$A$222,$E$5,'DANE SUROWE'!$C$5:$C$222,E$6,'DANE SUROWE'!$L$5:$L$222,$A51)</f>
        <v>0</v>
      </c>
      <c r="F51" s="36">
        <f>SUMIFS('DANE SUROWE'!$S$5:$S$222,'DANE SUROWE'!$A$5:$A$222,$E$5,'DANE SUROWE'!$C$5:$C$222,F$6,'DANE SUROWE'!$L$5:$L$222,$A51)</f>
        <v>0</v>
      </c>
      <c r="G51" s="36">
        <f>SUMIFS('DANE SUROWE'!$S$5:$S$222,'DANE SUROWE'!$A$5:$A$222,$G$5,'DANE SUROWE'!$C$5:$C$222,G$6,'DANE SUROWE'!$L$5:$L$222,$A51)</f>
        <v>0</v>
      </c>
      <c r="H51" s="36">
        <f>SUMIFS('DANE SUROWE'!$S$5:$S$222,'DANE SUROWE'!$A$5:$A$222,$G$5,'DANE SUROWE'!$C$5:$C$222,H$6,'DANE SUROWE'!$L$5:$L$222,$A51)</f>
        <v>0</v>
      </c>
      <c r="I51" s="36">
        <f>SUMIFS('DANE SUROWE'!$S$5:$S$222,'DANE SUROWE'!$A$5:$A$222,$G$5,'DANE SUROWE'!$C$5:$C$222,I$6,'DANE SUROWE'!$L$5:$L$222,$A51)</f>
        <v>0</v>
      </c>
      <c r="J51" s="36">
        <f>SUMIFS('DANE SUROWE'!$S$5:$S$222,'DANE SUROWE'!$A$5:$A$222,$J$5,'DANE SUROWE'!$C$5:$C$222,J$6,'DANE SUROWE'!$L$5:$L$222,$A51)</f>
        <v>0</v>
      </c>
      <c r="K51" s="36">
        <f>SUMIFS('DANE SUROWE'!$S$5:$S$222,'DANE SUROWE'!$A$5:$A$222,$J$5,'DANE SUROWE'!$C$5:$C$222,K$6,'DANE SUROWE'!$L$5:$L$222,$A51)</f>
        <v>0</v>
      </c>
      <c r="L51" s="36">
        <f>SUMIFS('DANE SUROWE'!$S$5:$S$222,'DANE SUROWE'!$A$5:$A$222,$L$5,'DANE SUROWE'!$C$5:$C$222,L$6,'DANE SUROWE'!$L$5:$L$222,$A51)</f>
        <v>0</v>
      </c>
      <c r="M51" s="36">
        <f>SUMIFS('DANE SUROWE'!$S$5:$S$222,'DANE SUROWE'!$A$5:$A$222,$L$5,'DANE SUROWE'!$C$5:$C$222,M$6,'DANE SUROWE'!$L$5:$L$222,$A51)</f>
        <v>0</v>
      </c>
      <c r="N51" s="36">
        <f>SUMIFS('DANE SUROWE'!$S$5:$S$222,'DANE SUROWE'!$A$5:$A$222,$N$5,'DANE SUROWE'!$C$5:$C$222,N$6,'DANE SUROWE'!$L$5:$L$222,$A51)</f>
        <v>0</v>
      </c>
      <c r="O51" s="36">
        <f>SUMIFS('DANE SUROWE'!$S$5:$S$222,'DANE SUROWE'!$A$5:$A$222,$N$5,'DANE SUROWE'!$C$5:$C$222,O$6,'DANE SUROWE'!$L$5:$L$222,$A51)</f>
        <v>0</v>
      </c>
      <c r="P51" s="36">
        <f>SUMIFS('DANE SUROWE'!$S$5:$S$222,'DANE SUROWE'!$A$5:$A$222,$N$5,'DANE SUROWE'!$C$5:$C$222,P$6,'DANE SUROWE'!$L$5:$L$222,$A51)</f>
        <v>0</v>
      </c>
      <c r="Q51" s="36">
        <f>SUMIFS('DANE SUROWE'!$S$5:$S$222,'DANE SUROWE'!$A$5:$A$222,$Q$5,'DANE SUROWE'!$C$5:$C$222,Q$6,'DANE SUROWE'!$L$5:$L$222,$A51)</f>
        <v>0</v>
      </c>
      <c r="R51" s="36">
        <f>SUMIFS('DANE SUROWE'!$S$5:$S$222,'DANE SUROWE'!$A$5:$A$222,$Q$5,'DANE SUROWE'!$C$5:$C$222,R$6,'DANE SUROWE'!$L$5:$L$222,$A51)</f>
        <v>0</v>
      </c>
      <c r="S51" s="36">
        <f>SUMIFS('DANE SUROWE'!$S$5:$S$222,'DANE SUROWE'!$A$5:$A$222,$Q$5,'DANE SUROWE'!$C$5:$C$222,S$6,'DANE SUROWE'!$L$5:$L$222,$A51)</f>
        <v>0</v>
      </c>
      <c r="T51" s="36">
        <f>SUMIFS('DANE SUROWE'!$S$5:$S$222,'DANE SUROWE'!$A$5:$A$222,$Q$5,'DANE SUROWE'!$C$5:$C$222,T$6,'DANE SUROWE'!$L$5:$L$222,$A51)</f>
        <v>0</v>
      </c>
      <c r="U51" s="36">
        <f>SUMIFS('DANE SUROWE'!$S$5:$S$222,'DANE SUROWE'!$A$5:$A$222,$Q$5,'DANE SUROWE'!$C$5:$C$222,U$6,'DANE SUROWE'!$L$5:$L$222,$A51)</f>
        <v>0</v>
      </c>
      <c r="V51" s="36">
        <f>SUMIFS('DANE SUROWE'!$S$5:$S$222,'DANE SUROWE'!$A$5:$A$222,$V$5,'DANE SUROWE'!$C$5:$C$222,V$6,'DANE SUROWE'!$L$5:$L$222,$A51)</f>
        <v>0</v>
      </c>
      <c r="W51" s="36">
        <f>SUMIFS('DANE SUROWE'!$S$5:$S$222,'DANE SUROWE'!$A$5:$A$222,$V$5,'DANE SUROWE'!$C$5:$C$222,W$6,'DANE SUROWE'!$L$5:$L$222,$A51)</f>
        <v>0</v>
      </c>
      <c r="X51" s="36">
        <f>SUMIFS('DANE SUROWE'!$S$5:$S$222,'DANE SUROWE'!$A$5:$A$222,$V$5,'DANE SUROWE'!$C$5:$C$222,X$6,'DANE SUROWE'!$L$5:$L$222,$A51)</f>
        <v>0</v>
      </c>
      <c r="Y51" s="36">
        <f>SUMIFS('DANE SUROWE'!$S$5:$S$222,'DANE SUROWE'!$A$5:$A$222,$V$5,'DANE SUROWE'!$C$5:$C$222,Y$6,'DANE SUROWE'!$L$5:$L$222,$A51)</f>
        <v>0</v>
      </c>
      <c r="Z51" s="36">
        <f>SUMIFS('DANE SUROWE'!$S$5:$S$222,'DANE SUROWE'!$A$5:$A$222,$V$5,'DANE SUROWE'!$C$5:$C$222,Z$6,'DANE SUROWE'!$L$5:$L$222,$A51)</f>
        <v>0</v>
      </c>
      <c r="AA51" s="36">
        <f>SUMIFS('DANE SUROWE'!$S$5:$S$222,'DANE SUROWE'!$A$5:$A$222,$AA$5,'DANE SUROWE'!$C$5:$C$222,AA$6,'DANE SUROWE'!$L$5:$L$222,$A51)</f>
        <v>0</v>
      </c>
      <c r="AB51" s="36">
        <f>SUMIFS('DANE SUROWE'!$S$5:$S$222,'DANE SUROWE'!$A$5:$A$222,$AA$5,'DANE SUROWE'!$C$5:$C$222,AB$6,'DANE SUROWE'!$L$5:$L$222,$A51)</f>
        <v>0</v>
      </c>
      <c r="AC51" s="36">
        <f>SUMIFS('DANE SUROWE'!$S$5:$S$222,'DANE SUROWE'!$A$5:$A$222,$AC$5,'DANE SUROWE'!$C$5:$C$222,AC$6,'DANE SUROWE'!$L$5:$L$222,$A51)</f>
        <v>0</v>
      </c>
      <c r="AD51" s="36">
        <f>SUMIFS('DANE SUROWE'!$S$5:$S$222,'DANE SUROWE'!$A$5:$A$222,$AC$5,'DANE SUROWE'!$C$5:$C$222,AD$6,'DANE SUROWE'!$L$5:$L$222,$A51)</f>
        <v>0</v>
      </c>
      <c r="AE51" s="36">
        <f>SUMIFS('DANE SUROWE'!$S$5:$S$222,'DANE SUROWE'!$A$5:$A$222,$AE$5,'DANE SUROWE'!$C$5:$C$222,AE$6,'DANE SUROWE'!$L$5:$L$222,$A51)</f>
        <v>0</v>
      </c>
      <c r="AF51" s="36">
        <f>SUMIFS('DANE SUROWE'!$S$5:$S$222,'DANE SUROWE'!$A$5:$A$222,$AE$5,'DANE SUROWE'!$C$5:$C$222,AF$6,'DANE SUROWE'!$L$5:$L$222,$A51)</f>
        <v>0</v>
      </c>
      <c r="AG51" s="36">
        <f t="shared" si="0"/>
        <v>0</v>
      </c>
      <c r="AH51" s="36">
        <f t="shared" si="1"/>
        <v>0</v>
      </c>
    </row>
    <row r="52" spans="1:34">
      <c r="A52" s="35" t="s">
        <v>243</v>
      </c>
      <c r="B52" s="36">
        <f>SUMIFS('DANE SUROWE'!$S$5:$S$222,'DANE SUROWE'!$A$5:$A$222,$B$5,'DANE SUROWE'!$C$5:$C$222,B$6,'DANE SUROWE'!$L$5:$L$222,$A52)</f>
        <v>0</v>
      </c>
      <c r="C52" s="36">
        <f>SUMIFS('DANE SUROWE'!$S$5:$S$222,'DANE SUROWE'!$A$5:$A$222,$B$5,'DANE SUROWE'!$C$5:$C$222,C$6,'DANE SUROWE'!$L$5:$L$222,$A52)</f>
        <v>0</v>
      </c>
      <c r="D52" s="36">
        <f>SUMIFS('DANE SUROWE'!$S$5:$S$222,'DANE SUROWE'!$A$5:$A$222,$B$5,'DANE SUROWE'!$C$5:$C$222,D$6,'DANE SUROWE'!$L$5:$L$222,$A52)</f>
        <v>0</v>
      </c>
      <c r="E52" s="36">
        <f>SUMIFS('DANE SUROWE'!$S$5:$S$222,'DANE SUROWE'!$A$5:$A$222,$E$5,'DANE SUROWE'!$C$5:$C$222,E$6,'DANE SUROWE'!$L$5:$L$222,$A52)</f>
        <v>0</v>
      </c>
      <c r="F52" s="36">
        <f>SUMIFS('DANE SUROWE'!$S$5:$S$222,'DANE SUROWE'!$A$5:$A$222,$E$5,'DANE SUROWE'!$C$5:$C$222,F$6,'DANE SUROWE'!$L$5:$L$222,$A52)</f>
        <v>0</v>
      </c>
      <c r="G52" s="36">
        <f>SUMIFS('DANE SUROWE'!$S$5:$S$222,'DANE SUROWE'!$A$5:$A$222,$G$5,'DANE SUROWE'!$C$5:$C$222,G$6,'DANE SUROWE'!$L$5:$L$222,$A52)</f>
        <v>0</v>
      </c>
      <c r="H52" s="36">
        <f>SUMIFS('DANE SUROWE'!$S$5:$S$222,'DANE SUROWE'!$A$5:$A$222,$G$5,'DANE SUROWE'!$C$5:$C$222,H$6,'DANE SUROWE'!$L$5:$L$222,$A52)</f>
        <v>0</v>
      </c>
      <c r="I52" s="36">
        <f>SUMIFS('DANE SUROWE'!$S$5:$S$222,'DANE SUROWE'!$A$5:$A$222,$G$5,'DANE SUROWE'!$C$5:$C$222,I$6,'DANE SUROWE'!$L$5:$L$222,$A52)</f>
        <v>0</v>
      </c>
      <c r="J52" s="36">
        <f>SUMIFS('DANE SUROWE'!$S$5:$S$222,'DANE SUROWE'!$A$5:$A$222,$J$5,'DANE SUROWE'!$C$5:$C$222,J$6,'DANE SUROWE'!$L$5:$L$222,$A52)</f>
        <v>0</v>
      </c>
      <c r="K52" s="36">
        <f>SUMIFS('DANE SUROWE'!$S$5:$S$222,'DANE SUROWE'!$A$5:$A$222,$J$5,'DANE SUROWE'!$C$5:$C$222,K$6,'DANE SUROWE'!$L$5:$L$222,$A52)</f>
        <v>0</v>
      </c>
      <c r="L52" s="36">
        <f>SUMIFS('DANE SUROWE'!$S$5:$S$222,'DANE SUROWE'!$A$5:$A$222,$L$5,'DANE SUROWE'!$C$5:$C$222,L$6,'DANE SUROWE'!$L$5:$L$222,$A52)</f>
        <v>0</v>
      </c>
      <c r="M52" s="36">
        <f>SUMIFS('DANE SUROWE'!$S$5:$S$222,'DANE SUROWE'!$A$5:$A$222,$L$5,'DANE SUROWE'!$C$5:$C$222,M$6,'DANE SUROWE'!$L$5:$L$222,$A52)</f>
        <v>0</v>
      </c>
      <c r="N52" s="36">
        <f>SUMIFS('DANE SUROWE'!$S$5:$S$222,'DANE SUROWE'!$A$5:$A$222,$N$5,'DANE SUROWE'!$C$5:$C$222,N$6,'DANE SUROWE'!$L$5:$L$222,$A52)</f>
        <v>0</v>
      </c>
      <c r="O52" s="36">
        <f>SUMIFS('DANE SUROWE'!$S$5:$S$222,'DANE SUROWE'!$A$5:$A$222,$N$5,'DANE SUROWE'!$C$5:$C$222,O$6,'DANE SUROWE'!$L$5:$L$222,$A52)</f>
        <v>0</v>
      </c>
      <c r="P52" s="36">
        <f>SUMIFS('DANE SUROWE'!$S$5:$S$222,'DANE SUROWE'!$A$5:$A$222,$N$5,'DANE SUROWE'!$C$5:$C$222,P$6,'DANE SUROWE'!$L$5:$L$222,$A52)</f>
        <v>0</v>
      </c>
      <c r="Q52" s="36">
        <f>SUMIFS('DANE SUROWE'!$S$5:$S$222,'DANE SUROWE'!$A$5:$A$222,$Q$5,'DANE SUROWE'!$C$5:$C$222,Q$6,'DANE SUROWE'!$L$5:$L$222,$A52)</f>
        <v>0</v>
      </c>
      <c r="R52" s="36">
        <f>SUMIFS('DANE SUROWE'!$S$5:$S$222,'DANE SUROWE'!$A$5:$A$222,$Q$5,'DANE SUROWE'!$C$5:$C$222,R$6,'DANE SUROWE'!$L$5:$L$222,$A52)</f>
        <v>0</v>
      </c>
      <c r="S52" s="36">
        <f>SUMIFS('DANE SUROWE'!$S$5:$S$222,'DANE SUROWE'!$A$5:$A$222,$Q$5,'DANE SUROWE'!$C$5:$C$222,S$6,'DANE SUROWE'!$L$5:$L$222,$A52)</f>
        <v>0</v>
      </c>
      <c r="T52" s="36">
        <f>SUMIFS('DANE SUROWE'!$S$5:$S$222,'DANE SUROWE'!$A$5:$A$222,$Q$5,'DANE SUROWE'!$C$5:$C$222,T$6,'DANE SUROWE'!$L$5:$L$222,$A52)</f>
        <v>0</v>
      </c>
      <c r="U52" s="36">
        <f>SUMIFS('DANE SUROWE'!$S$5:$S$222,'DANE SUROWE'!$A$5:$A$222,$Q$5,'DANE SUROWE'!$C$5:$C$222,U$6,'DANE SUROWE'!$L$5:$L$222,$A52)</f>
        <v>0</v>
      </c>
      <c r="V52" s="36">
        <f>SUMIFS('DANE SUROWE'!$S$5:$S$222,'DANE SUROWE'!$A$5:$A$222,$V$5,'DANE SUROWE'!$C$5:$C$222,V$6,'DANE SUROWE'!$L$5:$L$222,$A52)</f>
        <v>0</v>
      </c>
      <c r="W52" s="36">
        <f>SUMIFS('DANE SUROWE'!$S$5:$S$222,'DANE SUROWE'!$A$5:$A$222,$V$5,'DANE SUROWE'!$C$5:$C$222,W$6,'DANE SUROWE'!$L$5:$L$222,$A52)</f>
        <v>0</v>
      </c>
      <c r="X52" s="36">
        <f>SUMIFS('DANE SUROWE'!$S$5:$S$222,'DANE SUROWE'!$A$5:$A$222,$V$5,'DANE SUROWE'!$C$5:$C$222,X$6,'DANE SUROWE'!$L$5:$L$222,$A52)</f>
        <v>0</v>
      </c>
      <c r="Y52" s="36">
        <f>SUMIFS('DANE SUROWE'!$S$5:$S$222,'DANE SUROWE'!$A$5:$A$222,$V$5,'DANE SUROWE'!$C$5:$C$222,Y$6,'DANE SUROWE'!$L$5:$L$222,$A52)</f>
        <v>0</v>
      </c>
      <c r="Z52" s="36">
        <f>SUMIFS('DANE SUROWE'!$S$5:$S$222,'DANE SUROWE'!$A$5:$A$222,$V$5,'DANE SUROWE'!$C$5:$C$222,Z$6,'DANE SUROWE'!$L$5:$L$222,$A52)</f>
        <v>0</v>
      </c>
      <c r="AA52" s="36">
        <f>SUMIFS('DANE SUROWE'!$S$5:$S$222,'DANE SUROWE'!$A$5:$A$222,$AA$5,'DANE SUROWE'!$C$5:$C$222,AA$6,'DANE SUROWE'!$L$5:$L$222,$A52)</f>
        <v>0</v>
      </c>
      <c r="AB52" s="36">
        <f>SUMIFS('DANE SUROWE'!$S$5:$S$222,'DANE SUROWE'!$A$5:$A$222,$AA$5,'DANE SUROWE'!$C$5:$C$222,AB$6,'DANE SUROWE'!$L$5:$L$222,$A52)</f>
        <v>0</v>
      </c>
      <c r="AC52" s="36">
        <f>SUMIFS('DANE SUROWE'!$S$5:$S$222,'DANE SUROWE'!$A$5:$A$222,$AC$5,'DANE SUROWE'!$C$5:$C$222,AC$6,'DANE SUROWE'!$L$5:$L$222,$A52)</f>
        <v>0</v>
      </c>
      <c r="AD52" s="36">
        <f>SUMIFS('DANE SUROWE'!$S$5:$S$222,'DANE SUROWE'!$A$5:$A$222,$AC$5,'DANE SUROWE'!$C$5:$C$222,AD$6,'DANE SUROWE'!$L$5:$L$222,$A52)</f>
        <v>0</v>
      </c>
      <c r="AE52" s="36">
        <f>SUMIFS('DANE SUROWE'!$S$5:$S$222,'DANE SUROWE'!$A$5:$A$222,$AE$5,'DANE SUROWE'!$C$5:$C$222,AE$6,'DANE SUROWE'!$L$5:$L$222,$A52)</f>
        <v>0</v>
      </c>
      <c r="AF52" s="36">
        <f>SUMIFS('DANE SUROWE'!$S$5:$S$222,'DANE SUROWE'!$A$5:$A$222,$AE$5,'DANE SUROWE'!$C$5:$C$222,AF$6,'DANE SUROWE'!$L$5:$L$222,$A52)</f>
        <v>0</v>
      </c>
      <c r="AG52" s="36">
        <f t="shared" si="0"/>
        <v>0</v>
      </c>
      <c r="AH52" s="36">
        <f t="shared" si="1"/>
        <v>0</v>
      </c>
    </row>
    <row r="53" spans="1:34">
      <c r="A53" s="35" t="s">
        <v>244</v>
      </c>
      <c r="B53" s="36">
        <f>SUMIFS('DANE SUROWE'!$S$5:$S$222,'DANE SUROWE'!$A$5:$A$222,$B$5,'DANE SUROWE'!$C$5:$C$222,B$6,'DANE SUROWE'!$L$5:$L$222,$A53)</f>
        <v>0</v>
      </c>
      <c r="C53" s="36">
        <f>SUMIFS('DANE SUROWE'!$S$5:$S$222,'DANE SUROWE'!$A$5:$A$222,$B$5,'DANE SUROWE'!$C$5:$C$222,C$6,'DANE SUROWE'!$L$5:$L$222,$A53)</f>
        <v>0</v>
      </c>
      <c r="D53" s="36">
        <f>SUMIFS('DANE SUROWE'!$S$5:$S$222,'DANE SUROWE'!$A$5:$A$222,$B$5,'DANE SUROWE'!$C$5:$C$222,D$6,'DANE SUROWE'!$L$5:$L$222,$A53)</f>
        <v>0</v>
      </c>
      <c r="E53" s="36">
        <f>SUMIFS('DANE SUROWE'!$S$5:$S$222,'DANE SUROWE'!$A$5:$A$222,$E$5,'DANE SUROWE'!$C$5:$C$222,E$6,'DANE SUROWE'!$L$5:$L$222,$A53)</f>
        <v>0</v>
      </c>
      <c r="F53" s="36">
        <f>SUMIFS('DANE SUROWE'!$S$5:$S$222,'DANE SUROWE'!$A$5:$A$222,$E$5,'DANE SUROWE'!$C$5:$C$222,F$6,'DANE SUROWE'!$L$5:$L$222,$A53)</f>
        <v>0</v>
      </c>
      <c r="G53" s="36">
        <f>SUMIFS('DANE SUROWE'!$S$5:$S$222,'DANE SUROWE'!$A$5:$A$222,$G$5,'DANE SUROWE'!$C$5:$C$222,G$6,'DANE SUROWE'!$L$5:$L$222,$A53)</f>
        <v>0</v>
      </c>
      <c r="H53" s="36">
        <f>SUMIFS('DANE SUROWE'!$S$5:$S$222,'DANE SUROWE'!$A$5:$A$222,$G$5,'DANE SUROWE'!$C$5:$C$222,H$6,'DANE SUROWE'!$L$5:$L$222,$A53)</f>
        <v>0</v>
      </c>
      <c r="I53" s="36">
        <f>SUMIFS('DANE SUROWE'!$S$5:$S$222,'DANE SUROWE'!$A$5:$A$222,$G$5,'DANE SUROWE'!$C$5:$C$222,I$6,'DANE SUROWE'!$L$5:$L$222,$A53)</f>
        <v>0</v>
      </c>
      <c r="J53" s="36">
        <f>SUMIFS('DANE SUROWE'!$S$5:$S$222,'DANE SUROWE'!$A$5:$A$222,$J$5,'DANE SUROWE'!$C$5:$C$222,J$6,'DANE SUROWE'!$L$5:$L$222,$A53)</f>
        <v>0</v>
      </c>
      <c r="K53" s="36">
        <f>SUMIFS('DANE SUROWE'!$S$5:$S$222,'DANE SUROWE'!$A$5:$A$222,$J$5,'DANE SUROWE'!$C$5:$C$222,K$6,'DANE SUROWE'!$L$5:$L$222,$A53)</f>
        <v>0</v>
      </c>
      <c r="L53" s="36">
        <f>SUMIFS('DANE SUROWE'!$S$5:$S$222,'DANE SUROWE'!$A$5:$A$222,$L$5,'DANE SUROWE'!$C$5:$C$222,L$6,'DANE SUROWE'!$L$5:$L$222,$A53)</f>
        <v>0</v>
      </c>
      <c r="M53" s="36">
        <f>SUMIFS('DANE SUROWE'!$S$5:$S$222,'DANE SUROWE'!$A$5:$A$222,$L$5,'DANE SUROWE'!$C$5:$C$222,M$6,'DANE SUROWE'!$L$5:$L$222,$A53)</f>
        <v>0</v>
      </c>
      <c r="N53" s="36">
        <f>SUMIFS('DANE SUROWE'!$S$5:$S$222,'DANE SUROWE'!$A$5:$A$222,$N$5,'DANE SUROWE'!$C$5:$C$222,N$6,'DANE SUROWE'!$L$5:$L$222,$A53)</f>
        <v>0</v>
      </c>
      <c r="O53" s="36">
        <f>SUMIFS('DANE SUROWE'!$S$5:$S$222,'DANE SUROWE'!$A$5:$A$222,$N$5,'DANE SUROWE'!$C$5:$C$222,O$6,'DANE SUROWE'!$L$5:$L$222,$A53)</f>
        <v>0</v>
      </c>
      <c r="P53" s="36">
        <f>SUMIFS('DANE SUROWE'!$S$5:$S$222,'DANE SUROWE'!$A$5:$A$222,$N$5,'DANE SUROWE'!$C$5:$C$222,P$6,'DANE SUROWE'!$L$5:$L$222,$A53)</f>
        <v>0</v>
      </c>
      <c r="Q53" s="36">
        <f>SUMIFS('DANE SUROWE'!$S$5:$S$222,'DANE SUROWE'!$A$5:$A$222,$Q$5,'DANE SUROWE'!$C$5:$C$222,Q$6,'DANE SUROWE'!$L$5:$L$222,$A53)</f>
        <v>0</v>
      </c>
      <c r="R53" s="36">
        <f>SUMIFS('DANE SUROWE'!$S$5:$S$222,'DANE SUROWE'!$A$5:$A$222,$Q$5,'DANE SUROWE'!$C$5:$C$222,R$6,'DANE SUROWE'!$L$5:$L$222,$A53)</f>
        <v>0</v>
      </c>
      <c r="S53" s="36">
        <f>SUMIFS('DANE SUROWE'!$S$5:$S$222,'DANE SUROWE'!$A$5:$A$222,$Q$5,'DANE SUROWE'!$C$5:$C$222,S$6,'DANE SUROWE'!$L$5:$L$222,$A53)</f>
        <v>0</v>
      </c>
      <c r="T53" s="36">
        <f>SUMIFS('DANE SUROWE'!$S$5:$S$222,'DANE SUROWE'!$A$5:$A$222,$Q$5,'DANE SUROWE'!$C$5:$C$222,T$6,'DANE SUROWE'!$L$5:$L$222,$A53)</f>
        <v>0</v>
      </c>
      <c r="U53" s="36">
        <f>SUMIFS('DANE SUROWE'!$S$5:$S$222,'DANE SUROWE'!$A$5:$A$222,$Q$5,'DANE SUROWE'!$C$5:$C$222,U$6,'DANE SUROWE'!$L$5:$L$222,$A53)</f>
        <v>0</v>
      </c>
      <c r="V53" s="36">
        <f>SUMIFS('DANE SUROWE'!$S$5:$S$222,'DANE SUROWE'!$A$5:$A$222,$V$5,'DANE SUROWE'!$C$5:$C$222,V$6,'DANE SUROWE'!$L$5:$L$222,$A53)</f>
        <v>0</v>
      </c>
      <c r="W53" s="36">
        <f>SUMIFS('DANE SUROWE'!$S$5:$S$222,'DANE SUROWE'!$A$5:$A$222,$V$5,'DANE SUROWE'!$C$5:$C$222,W$6,'DANE SUROWE'!$L$5:$L$222,$A53)</f>
        <v>0</v>
      </c>
      <c r="X53" s="36">
        <f>SUMIFS('DANE SUROWE'!$S$5:$S$222,'DANE SUROWE'!$A$5:$A$222,$V$5,'DANE SUROWE'!$C$5:$C$222,X$6,'DANE SUROWE'!$L$5:$L$222,$A53)</f>
        <v>0</v>
      </c>
      <c r="Y53" s="36">
        <f>SUMIFS('DANE SUROWE'!$S$5:$S$222,'DANE SUROWE'!$A$5:$A$222,$V$5,'DANE SUROWE'!$C$5:$C$222,Y$6,'DANE SUROWE'!$L$5:$L$222,$A53)</f>
        <v>0</v>
      </c>
      <c r="Z53" s="36">
        <f>SUMIFS('DANE SUROWE'!$S$5:$S$222,'DANE SUROWE'!$A$5:$A$222,$V$5,'DANE SUROWE'!$C$5:$C$222,Z$6,'DANE SUROWE'!$L$5:$L$222,$A53)</f>
        <v>0</v>
      </c>
      <c r="AA53" s="36">
        <f>SUMIFS('DANE SUROWE'!$S$5:$S$222,'DANE SUROWE'!$A$5:$A$222,$AA$5,'DANE SUROWE'!$C$5:$C$222,AA$6,'DANE SUROWE'!$L$5:$L$222,$A53)</f>
        <v>0</v>
      </c>
      <c r="AB53" s="36">
        <f>SUMIFS('DANE SUROWE'!$S$5:$S$222,'DANE SUROWE'!$A$5:$A$222,$AA$5,'DANE SUROWE'!$C$5:$C$222,AB$6,'DANE SUROWE'!$L$5:$L$222,$A53)</f>
        <v>0</v>
      </c>
      <c r="AC53" s="36">
        <f>SUMIFS('DANE SUROWE'!$S$5:$S$222,'DANE SUROWE'!$A$5:$A$222,$AC$5,'DANE SUROWE'!$C$5:$C$222,AC$6,'DANE SUROWE'!$L$5:$L$222,$A53)</f>
        <v>0</v>
      </c>
      <c r="AD53" s="36">
        <f>SUMIFS('DANE SUROWE'!$S$5:$S$222,'DANE SUROWE'!$A$5:$A$222,$AC$5,'DANE SUROWE'!$C$5:$C$222,AD$6,'DANE SUROWE'!$L$5:$L$222,$A53)</f>
        <v>0</v>
      </c>
      <c r="AE53" s="36">
        <f>SUMIFS('DANE SUROWE'!$S$5:$S$222,'DANE SUROWE'!$A$5:$A$222,$AE$5,'DANE SUROWE'!$C$5:$C$222,AE$6,'DANE SUROWE'!$L$5:$L$222,$A53)</f>
        <v>0</v>
      </c>
      <c r="AF53" s="36">
        <f>SUMIFS('DANE SUROWE'!$S$5:$S$222,'DANE SUROWE'!$A$5:$A$222,$AE$5,'DANE SUROWE'!$C$5:$C$222,AF$6,'DANE SUROWE'!$L$5:$L$222,$A53)</f>
        <v>0</v>
      </c>
      <c r="AG53" s="36">
        <f t="shared" si="0"/>
        <v>0</v>
      </c>
      <c r="AH53" s="36">
        <f t="shared" si="1"/>
        <v>0</v>
      </c>
    </row>
    <row r="54" spans="1:34">
      <c r="A54" s="35" t="s">
        <v>245</v>
      </c>
      <c r="B54" s="36">
        <f>SUMIFS('DANE SUROWE'!$S$5:$S$222,'DANE SUROWE'!$A$5:$A$222,$B$5,'DANE SUROWE'!$C$5:$C$222,B$6,'DANE SUROWE'!$L$5:$L$222,$A54)</f>
        <v>0</v>
      </c>
      <c r="C54" s="36">
        <f>SUMIFS('DANE SUROWE'!$S$5:$S$222,'DANE SUROWE'!$A$5:$A$222,$B$5,'DANE SUROWE'!$C$5:$C$222,C$6,'DANE SUROWE'!$L$5:$L$222,$A54)</f>
        <v>0</v>
      </c>
      <c r="D54" s="36">
        <f>SUMIFS('DANE SUROWE'!$S$5:$S$222,'DANE SUROWE'!$A$5:$A$222,$B$5,'DANE SUROWE'!$C$5:$C$222,D$6,'DANE SUROWE'!$L$5:$L$222,$A54)</f>
        <v>0</v>
      </c>
      <c r="E54" s="36">
        <f>SUMIFS('DANE SUROWE'!$S$5:$S$222,'DANE SUROWE'!$A$5:$A$222,$E$5,'DANE SUROWE'!$C$5:$C$222,E$6,'DANE SUROWE'!$L$5:$L$222,$A54)</f>
        <v>0</v>
      </c>
      <c r="F54" s="36">
        <f>SUMIFS('DANE SUROWE'!$S$5:$S$222,'DANE SUROWE'!$A$5:$A$222,$E$5,'DANE SUROWE'!$C$5:$C$222,F$6,'DANE SUROWE'!$L$5:$L$222,$A54)</f>
        <v>0</v>
      </c>
      <c r="G54" s="36">
        <f>SUMIFS('DANE SUROWE'!$S$5:$S$222,'DANE SUROWE'!$A$5:$A$222,$G$5,'DANE SUROWE'!$C$5:$C$222,G$6,'DANE SUROWE'!$L$5:$L$222,$A54)</f>
        <v>0</v>
      </c>
      <c r="H54" s="36">
        <f>SUMIFS('DANE SUROWE'!$S$5:$S$222,'DANE SUROWE'!$A$5:$A$222,$G$5,'DANE SUROWE'!$C$5:$C$222,H$6,'DANE SUROWE'!$L$5:$L$222,$A54)</f>
        <v>0</v>
      </c>
      <c r="I54" s="36">
        <f>SUMIFS('DANE SUROWE'!$S$5:$S$222,'DANE SUROWE'!$A$5:$A$222,$G$5,'DANE SUROWE'!$C$5:$C$222,I$6,'DANE SUROWE'!$L$5:$L$222,$A54)</f>
        <v>0</v>
      </c>
      <c r="J54" s="36">
        <f>SUMIFS('DANE SUROWE'!$S$5:$S$222,'DANE SUROWE'!$A$5:$A$222,$J$5,'DANE SUROWE'!$C$5:$C$222,J$6,'DANE SUROWE'!$L$5:$L$222,$A54)</f>
        <v>0</v>
      </c>
      <c r="K54" s="36">
        <f>SUMIFS('DANE SUROWE'!$S$5:$S$222,'DANE SUROWE'!$A$5:$A$222,$J$5,'DANE SUROWE'!$C$5:$C$222,K$6,'DANE SUROWE'!$L$5:$L$222,$A54)</f>
        <v>0</v>
      </c>
      <c r="L54" s="36">
        <f>SUMIFS('DANE SUROWE'!$S$5:$S$222,'DANE SUROWE'!$A$5:$A$222,$L$5,'DANE SUROWE'!$C$5:$C$222,L$6,'DANE SUROWE'!$L$5:$L$222,$A54)</f>
        <v>0</v>
      </c>
      <c r="M54" s="36">
        <f>SUMIFS('DANE SUROWE'!$S$5:$S$222,'DANE SUROWE'!$A$5:$A$222,$L$5,'DANE SUROWE'!$C$5:$C$222,M$6,'DANE SUROWE'!$L$5:$L$222,$A54)</f>
        <v>0</v>
      </c>
      <c r="N54" s="36">
        <f>SUMIFS('DANE SUROWE'!$S$5:$S$222,'DANE SUROWE'!$A$5:$A$222,$N$5,'DANE SUROWE'!$C$5:$C$222,N$6,'DANE SUROWE'!$L$5:$L$222,$A54)</f>
        <v>0</v>
      </c>
      <c r="O54" s="36">
        <f>SUMIFS('DANE SUROWE'!$S$5:$S$222,'DANE SUROWE'!$A$5:$A$222,$N$5,'DANE SUROWE'!$C$5:$C$222,O$6,'DANE SUROWE'!$L$5:$L$222,$A54)</f>
        <v>0</v>
      </c>
      <c r="P54" s="36">
        <f>SUMIFS('DANE SUROWE'!$S$5:$S$222,'DANE SUROWE'!$A$5:$A$222,$N$5,'DANE SUROWE'!$C$5:$C$222,P$6,'DANE SUROWE'!$L$5:$L$222,$A54)</f>
        <v>0</v>
      </c>
      <c r="Q54" s="36">
        <f>SUMIFS('DANE SUROWE'!$S$5:$S$222,'DANE SUROWE'!$A$5:$A$222,$Q$5,'DANE SUROWE'!$C$5:$C$222,Q$6,'DANE SUROWE'!$L$5:$L$222,$A54)</f>
        <v>0</v>
      </c>
      <c r="R54" s="36">
        <f>SUMIFS('DANE SUROWE'!$S$5:$S$222,'DANE SUROWE'!$A$5:$A$222,$Q$5,'DANE SUROWE'!$C$5:$C$222,R$6,'DANE SUROWE'!$L$5:$L$222,$A54)</f>
        <v>0</v>
      </c>
      <c r="S54" s="36">
        <f>SUMIFS('DANE SUROWE'!$S$5:$S$222,'DANE SUROWE'!$A$5:$A$222,$Q$5,'DANE SUROWE'!$C$5:$C$222,S$6,'DANE SUROWE'!$L$5:$L$222,$A54)</f>
        <v>0</v>
      </c>
      <c r="T54" s="36">
        <f>SUMIFS('DANE SUROWE'!$S$5:$S$222,'DANE SUROWE'!$A$5:$A$222,$Q$5,'DANE SUROWE'!$C$5:$C$222,T$6,'DANE SUROWE'!$L$5:$L$222,$A54)</f>
        <v>0</v>
      </c>
      <c r="U54" s="36">
        <f>SUMIFS('DANE SUROWE'!$S$5:$S$222,'DANE SUROWE'!$A$5:$A$222,$Q$5,'DANE SUROWE'!$C$5:$C$222,U$6,'DANE SUROWE'!$L$5:$L$222,$A54)</f>
        <v>0</v>
      </c>
      <c r="V54" s="36">
        <f>SUMIFS('DANE SUROWE'!$S$5:$S$222,'DANE SUROWE'!$A$5:$A$222,$V$5,'DANE SUROWE'!$C$5:$C$222,V$6,'DANE SUROWE'!$L$5:$L$222,$A54)</f>
        <v>0</v>
      </c>
      <c r="W54" s="36">
        <f>SUMIFS('DANE SUROWE'!$S$5:$S$222,'DANE SUROWE'!$A$5:$A$222,$V$5,'DANE SUROWE'!$C$5:$C$222,W$6,'DANE SUROWE'!$L$5:$L$222,$A54)</f>
        <v>0</v>
      </c>
      <c r="X54" s="36">
        <f>SUMIFS('DANE SUROWE'!$S$5:$S$222,'DANE SUROWE'!$A$5:$A$222,$V$5,'DANE SUROWE'!$C$5:$C$222,X$6,'DANE SUROWE'!$L$5:$L$222,$A54)</f>
        <v>0</v>
      </c>
      <c r="Y54" s="36">
        <f>SUMIFS('DANE SUROWE'!$S$5:$S$222,'DANE SUROWE'!$A$5:$A$222,$V$5,'DANE SUROWE'!$C$5:$C$222,Y$6,'DANE SUROWE'!$L$5:$L$222,$A54)</f>
        <v>0</v>
      </c>
      <c r="Z54" s="36">
        <f>SUMIFS('DANE SUROWE'!$S$5:$S$222,'DANE SUROWE'!$A$5:$A$222,$V$5,'DANE SUROWE'!$C$5:$C$222,Z$6,'DANE SUROWE'!$L$5:$L$222,$A54)</f>
        <v>0</v>
      </c>
      <c r="AA54" s="36">
        <f>SUMIFS('DANE SUROWE'!$S$5:$S$222,'DANE SUROWE'!$A$5:$A$222,$AA$5,'DANE SUROWE'!$C$5:$C$222,AA$6,'DANE SUROWE'!$L$5:$L$222,$A54)</f>
        <v>0</v>
      </c>
      <c r="AB54" s="36">
        <f>SUMIFS('DANE SUROWE'!$S$5:$S$222,'DANE SUROWE'!$A$5:$A$222,$AA$5,'DANE SUROWE'!$C$5:$C$222,AB$6,'DANE SUROWE'!$L$5:$L$222,$A54)</f>
        <v>0</v>
      </c>
      <c r="AC54" s="36">
        <f>SUMIFS('DANE SUROWE'!$S$5:$S$222,'DANE SUROWE'!$A$5:$A$222,$AC$5,'DANE SUROWE'!$C$5:$C$222,AC$6,'DANE SUROWE'!$L$5:$L$222,$A54)</f>
        <v>0</v>
      </c>
      <c r="AD54" s="36">
        <f>SUMIFS('DANE SUROWE'!$S$5:$S$222,'DANE SUROWE'!$A$5:$A$222,$AC$5,'DANE SUROWE'!$C$5:$C$222,AD$6,'DANE SUROWE'!$L$5:$L$222,$A54)</f>
        <v>0</v>
      </c>
      <c r="AE54" s="36">
        <f>SUMIFS('DANE SUROWE'!$S$5:$S$222,'DANE SUROWE'!$A$5:$A$222,$AE$5,'DANE SUROWE'!$C$5:$C$222,AE$6,'DANE SUROWE'!$L$5:$L$222,$A54)</f>
        <v>0</v>
      </c>
      <c r="AF54" s="36">
        <f>SUMIFS('DANE SUROWE'!$S$5:$S$222,'DANE SUROWE'!$A$5:$A$222,$AE$5,'DANE SUROWE'!$C$5:$C$222,AF$6,'DANE SUROWE'!$L$5:$L$222,$A54)</f>
        <v>0</v>
      </c>
      <c r="AG54" s="36">
        <f t="shared" si="0"/>
        <v>0</v>
      </c>
      <c r="AH54" s="36">
        <f t="shared" si="1"/>
        <v>0</v>
      </c>
    </row>
    <row r="55" spans="1:34">
      <c r="A55" s="35" t="s">
        <v>246</v>
      </c>
      <c r="B55" s="36">
        <f>SUMIFS('DANE SUROWE'!$S$5:$S$222,'DANE SUROWE'!$A$5:$A$222,$B$5,'DANE SUROWE'!$C$5:$C$222,B$6,'DANE SUROWE'!$L$5:$L$222,$A55)</f>
        <v>0</v>
      </c>
      <c r="C55" s="36">
        <f>SUMIFS('DANE SUROWE'!$S$5:$S$222,'DANE SUROWE'!$A$5:$A$222,$B$5,'DANE SUROWE'!$C$5:$C$222,C$6,'DANE SUROWE'!$L$5:$L$222,$A55)</f>
        <v>0</v>
      </c>
      <c r="D55" s="36">
        <f>SUMIFS('DANE SUROWE'!$S$5:$S$222,'DANE SUROWE'!$A$5:$A$222,$B$5,'DANE SUROWE'!$C$5:$C$222,D$6,'DANE SUROWE'!$L$5:$L$222,$A55)</f>
        <v>0</v>
      </c>
      <c r="E55" s="36">
        <f>SUMIFS('DANE SUROWE'!$S$5:$S$222,'DANE SUROWE'!$A$5:$A$222,$E$5,'DANE SUROWE'!$C$5:$C$222,E$6,'DANE SUROWE'!$L$5:$L$222,$A55)</f>
        <v>0</v>
      </c>
      <c r="F55" s="36">
        <f>SUMIFS('DANE SUROWE'!$S$5:$S$222,'DANE SUROWE'!$A$5:$A$222,$E$5,'DANE SUROWE'!$C$5:$C$222,F$6,'DANE SUROWE'!$L$5:$L$222,$A55)</f>
        <v>0</v>
      </c>
      <c r="G55" s="36">
        <f>SUMIFS('DANE SUROWE'!$S$5:$S$222,'DANE SUROWE'!$A$5:$A$222,$G$5,'DANE SUROWE'!$C$5:$C$222,G$6,'DANE SUROWE'!$L$5:$L$222,$A55)</f>
        <v>0</v>
      </c>
      <c r="H55" s="36">
        <f>SUMIFS('DANE SUROWE'!$S$5:$S$222,'DANE SUROWE'!$A$5:$A$222,$G$5,'DANE SUROWE'!$C$5:$C$222,H$6,'DANE SUROWE'!$L$5:$L$222,$A55)</f>
        <v>0</v>
      </c>
      <c r="I55" s="36">
        <f>SUMIFS('DANE SUROWE'!$S$5:$S$222,'DANE SUROWE'!$A$5:$A$222,$G$5,'DANE SUROWE'!$C$5:$C$222,I$6,'DANE SUROWE'!$L$5:$L$222,$A55)</f>
        <v>0</v>
      </c>
      <c r="J55" s="36">
        <f>SUMIFS('DANE SUROWE'!$S$5:$S$222,'DANE SUROWE'!$A$5:$A$222,$J$5,'DANE SUROWE'!$C$5:$C$222,J$6,'DANE SUROWE'!$L$5:$L$222,$A55)</f>
        <v>0</v>
      </c>
      <c r="K55" s="36">
        <f>SUMIFS('DANE SUROWE'!$S$5:$S$222,'DANE SUROWE'!$A$5:$A$222,$J$5,'DANE SUROWE'!$C$5:$C$222,K$6,'DANE SUROWE'!$L$5:$L$222,$A55)</f>
        <v>0</v>
      </c>
      <c r="L55" s="36">
        <f>SUMIFS('DANE SUROWE'!$S$5:$S$222,'DANE SUROWE'!$A$5:$A$222,$L$5,'DANE SUROWE'!$C$5:$C$222,L$6,'DANE SUROWE'!$L$5:$L$222,$A55)</f>
        <v>0</v>
      </c>
      <c r="M55" s="36">
        <f>SUMIFS('DANE SUROWE'!$S$5:$S$222,'DANE SUROWE'!$A$5:$A$222,$L$5,'DANE SUROWE'!$C$5:$C$222,M$6,'DANE SUROWE'!$L$5:$L$222,$A55)</f>
        <v>0</v>
      </c>
      <c r="N55" s="36">
        <f>SUMIFS('DANE SUROWE'!$S$5:$S$222,'DANE SUROWE'!$A$5:$A$222,$N$5,'DANE SUROWE'!$C$5:$C$222,N$6,'DANE SUROWE'!$L$5:$L$222,$A55)</f>
        <v>0</v>
      </c>
      <c r="O55" s="36">
        <f>SUMIFS('DANE SUROWE'!$S$5:$S$222,'DANE SUROWE'!$A$5:$A$222,$N$5,'DANE SUROWE'!$C$5:$C$222,O$6,'DANE SUROWE'!$L$5:$L$222,$A55)</f>
        <v>0</v>
      </c>
      <c r="P55" s="36">
        <f>SUMIFS('DANE SUROWE'!$S$5:$S$222,'DANE SUROWE'!$A$5:$A$222,$N$5,'DANE SUROWE'!$C$5:$C$222,P$6,'DANE SUROWE'!$L$5:$L$222,$A55)</f>
        <v>0</v>
      </c>
      <c r="Q55" s="36">
        <f>SUMIFS('DANE SUROWE'!$S$5:$S$222,'DANE SUROWE'!$A$5:$A$222,$Q$5,'DANE SUROWE'!$C$5:$C$222,Q$6,'DANE SUROWE'!$L$5:$L$222,$A55)</f>
        <v>0</v>
      </c>
      <c r="R55" s="36">
        <f>SUMIFS('DANE SUROWE'!$S$5:$S$222,'DANE SUROWE'!$A$5:$A$222,$Q$5,'DANE SUROWE'!$C$5:$C$222,R$6,'DANE SUROWE'!$L$5:$L$222,$A55)</f>
        <v>0</v>
      </c>
      <c r="S55" s="36">
        <f>SUMIFS('DANE SUROWE'!$S$5:$S$222,'DANE SUROWE'!$A$5:$A$222,$Q$5,'DANE SUROWE'!$C$5:$C$222,S$6,'DANE SUROWE'!$L$5:$L$222,$A55)</f>
        <v>0</v>
      </c>
      <c r="T55" s="36">
        <f>SUMIFS('DANE SUROWE'!$S$5:$S$222,'DANE SUROWE'!$A$5:$A$222,$Q$5,'DANE SUROWE'!$C$5:$C$222,T$6,'DANE SUROWE'!$L$5:$L$222,$A55)</f>
        <v>0</v>
      </c>
      <c r="U55" s="36">
        <f>SUMIFS('DANE SUROWE'!$S$5:$S$222,'DANE SUROWE'!$A$5:$A$222,$Q$5,'DANE SUROWE'!$C$5:$C$222,U$6,'DANE SUROWE'!$L$5:$L$222,$A55)</f>
        <v>0</v>
      </c>
      <c r="V55" s="36">
        <f>SUMIFS('DANE SUROWE'!$S$5:$S$222,'DANE SUROWE'!$A$5:$A$222,$V$5,'DANE SUROWE'!$C$5:$C$222,V$6,'DANE SUROWE'!$L$5:$L$222,$A55)</f>
        <v>0</v>
      </c>
      <c r="W55" s="36">
        <f>SUMIFS('DANE SUROWE'!$S$5:$S$222,'DANE SUROWE'!$A$5:$A$222,$V$5,'DANE SUROWE'!$C$5:$C$222,W$6,'DANE SUROWE'!$L$5:$L$222,$A55)</f>
        <v>0</v>
      </c>
      <c r="X55" s="36">
        <f>SUMIFS('DANE SUROWE'!$S$5:$S$222,'DANE SUROWE'!$A$5:$A$222,$V$5,'DANE SUROWE'!$C$5:$C$222,X$6,'DANE SUROWE'!$L$5:$L$222,$A55)</f>
        <v>0</v>
      </c>
      <c r="Y55" s="36">
        <f>SUMIFS('DANE SUROWE'!$S$5:$S$222,'DANE SUROWE'!$A$5:$A$222,$V$5,'DANE SUROWE'!$C$5:$C$222,Y$6,'DANE SUROWE'!$L$5:$L$222,$A55)</f>
        <v>0</v>
      </c>
      <c r="Z55" s="36">
        <f>SUMIFS('DANE SUROWE'!$S$5:$S$222,'DANE SUROWE'!$A$5:$A$222,$V$5,'DANE SUROWE'!$C$5:$C$222,Z$6,'DANE SUROWE'!$L$5:$L$222,$A55)</f>
        <v>0</v>
      </c>
      <c r="AA55" s="36">
        <f>SUMIFS('DANE SUROWE'!$S$5:$S$222,'DANE SUROWE'!$A$5:$A$222,$AA$5,'DANE SUROWE'!$C$5:$C$222,AA$6,'DANE SUROWE'!$L$5:$L$222,$A55)</f>
        <v>0</v>
      </c>
      <c r="AB55" s="36">
        <f>SUMIFS('DANE SUROWE'!$S$5:$S$222,'DANE SUROWE'!$A$5:$A$222,$AA$5,'DANE SUROWE'!$C$5:$C$222,AB$6,'DANE SUROWE'!$L$5:$L$222,$A55)</f>
        <v>0</v>
      </c>
      <c r="AC55" s="36">
        <f>SUMIFS('DANE SUROWE'!$S$5:$S$222,'DANE SUROWE'!$A$5:$A$222,$AC$5,'DANE SUROWE'!$C$5:$C$222,AC$6,'DANE SUROWE'!$L$5:$L$222,$A55)</f>
        <v>0</v>
      </c>
      <c r="AD55" s="36">
        <f>SUMIFS('DANE SUROWE'!$S$5:$S$222,'DANE SUROWE'!$A$5:$A$222,$AC$5,'DANE SUROWE'!$C$5:$C$222,AD$6,'DANE SUROWE'!$L$5:$L$222,$A55)</f>
        <v>0</v>
      </c>
      <c r="AE55" s="36">
        <f>SUMIFS('DANE SUROWE'!$S$5:$S$222,'DANE SUROWE'!$A$5:$A$222,$AE$5,'DANE SUROWE'!$C$5:$C$222,AE$6,'DANE SUROWE'!$L$5:$L$222,$A55)</f>
        <v>0</v>
      </c>
      <c r="AF55" s="36">
        <f>SUMIFS('DANE SUROWE'!$S$5:$S$222,'DANE SUROWE'!$A$5:$A$222,$AE$5,'DANE SUROWE'!$C$5:$C$222,AF$6,'DANE SUROWE'!$L$5:$L$222,$A55)</f>
        <v>0</v>
      </c>
      <c r="AG55" s="36">
        <f t="shared" si="0"/>
        <v>0</v>
      </c>
      <c r="AH55" s="36">
        <f t="shared" si="1"/>
        <v>0</v>
      </c>
    </row>
    <row r="56" spans="1:34">
      <c r="A56" s="35" t="s">
        <v>247</v>
      </c>
      <c r="B56" s="36">
        <f>SUMIFS('DANE SUROWE'!$S$5:$S$222,'DANE SUROWE'!$A$5:$A$222,$B$5,'DANE SUROWE'!$C$5:$C$222,B$6,'DANE SUROWE'!$L$5:$L$222,$A56)</f>
        <v>0</v>
      </c>
      <c r="C56" s="36">
        <f>SUMIFS('DANE SUROWE'!$S$5:$S$222,'DANE SUROWE'!$A$5:$A$222,$B$5,'DANE SUROWE'!$C$5:$C$222,C$6,'DANE SUROWE'!$L$5:$L$222,$A56)</f>
        <v>0</v>
      </c>
      <c r="D56" s="36">
        <f>SUMIFS('DANE SUROWE'!$S$5:$S$222,'DANE SUROWE'!$A$5:$A$222,$B$5,'DANE SUROWE'!$C$5:$C$222,D$6,'DANE SUROWE'!$L$5:$L$222,$A56)</f>
        <v>0</v>
      </c>
      <c r="E56" s="36">
        <f>SUMIFS('DANE SUROWE'!$S$5:$S$222,'DANE SUROWE'!$A$5:$A$222,$E$5,'DANE SUROWE'!$C$5:$C$222,E$6,'DANE SUROWE'!$L$5:$L$222,$A56)</f>
        <v>0</v>
      </c>
      <c r="F56" s="36">
        <f>SUMIFS('DANE SUROWE'!$S$5:$S$222,'DANE SUROWE'!$A$5:$A$222,$E$5,'DANE SUROWE'!$C$5:$C$222,F$6,'DANE SUROWE'!$L$5:$L$222,$A56)</f>
        <v>0</v>
      </c>
      <c r="G56" s="36">
        <f>SUMIFS('DANE SUROWE'!$S$5:$S$222,'DANE SUROWE'!$A$5:$A$222,$G$5,'DANE SUROWE'!$C$5:$C$222,G$6,'DANE SUROWE'!$L$5:$L$222,$A56)</f>
        <v>0</v>
      </c>
      <c r="H56" s="36">
        <f>SUMIFS('DANE SUROWE'!$S$5:$S$222,'DANE SUROWE'!$A$5:$A$222,$G$5,'DANE SUROWE'!$C$5:$C$222,H$6,'DANE SUROWE'!$L$5:$L$222,$A56)</f>
        <v>0</v>
      </c>
      <c r="I56" s="36">
        <f>SUMIFS('DANE SUROWE'!$S$5:$S$222,'DANE SUROWE'!$A$5:$A$222,$G$5,'DANE SUROWE'!$C$5:$C$222,I$6,'DANE SUROWE'!$L$5:$L$222,$A56)</f>
        <v>0</v>
      </c>
      <c r="J56" s="36">
        <f>SUMIFS('DANE SUROWE'!$S$5:$S$222,'DANE SUROWE'!$A$5:$A$222,$J$5,'DANE SUROWE'!$C$5:$C$222,J$6,'DANE SUROWE'!$L$5:$L$222,$A56)</f>
        <v>0</v>
      </c>
      <c r="K56" s="36">
        <f>SUMIFS('DANE SUROWE'!$S$5:$S$222,'DANE SUROWE'!$A$5:$A$222,$J$5,'DANE SUROWE'!$C$5:$C$222,K$6,'DANE SUROWE'!$L$5:$L$222,$A56)</f>
        <v>0</v>
      </c>
      <c r="L56" s="36">
        <f>SUMIFS('DANE SUROWE'!$S$5:$S$222,'DANE SUROWE'!$A$5:$A$222,$L$5,'DANE SUROWE'!$C$5:$C$222,L$6,'DANE SUROWE'!$L$5:$L$222,$A56)</f>
        <v>0</v>
      </c>
      <c r="M56" s="36">
        <f>SUMIFS('DANE SUROWE'!$S$5:$S$222,'DANE SUROWE'!$A$5:$A$222,$L$5,'DANE SUROWE'!$C$5:$C$222,M$6,'DANE SUROWE'!$L$5:$L$222,$A56)</f>
        <v>0</v>
      </c>
      <c r="N56" s="36">
        <f>SUMIFS('DANE SUROWE'!$S$5:$S$222,'DANE SUROWE'!$A$5:$A$222,$N$5,'DANE SUROWE'!$C$5:$C$222,N$6,'DANE SUROWE'!$L$5:$L$222,$A56)</f>
        <v>0</v>
      </c>
      <c r="O56" s="36">
        <f>SUMIFS('DANE SUROWE'!$S$5:$S$222,'DANE SUROWE'!$A$5:$A$222,$N$5,'DANE SUROWE'!$C$5:$C$222,O$6,'DANE SUROWE'!$L$5:$L$222,$A56)</f>
        <v>0</v>
      </c>
      <c r="P56" s="36">
        <f>SUMIFS('DANE SUROWE'!$S$5:$S$222,'DANE SUROWE'!$A$5:$A$222,$N$5,'DANE SUROWE'!$C$5:$C$222,P$6,'DANE SUROWE'!$L$5:$L$222,$A56)</f>
        <v>0</v>
      </c>
      <c r="Q56" s="36">
        <f>SUMIFS('DANE SUROWE'!$S$5:$S$222,'DANE SUROWE'!$A$5:$A$222,$Q$5,'DANE SUROWE'!$C$5:$C$222,Q$6,'DANE SUROWE'!$L$5:$L$222,$A56)</f>
        <v>0</v>
      </c>
      <c r="R56" s="36">
        <f>SUMIFS('DANE SUROWE'!$S$5:$S$222,'DANE SUROWE'!$A$5:$A$222,$Q$5,'DANE SUROWE'!$C$5:$C$222,R$6,'DANE SUROWE'!$L$5:$L$222,$A56)</f>
        <v>0</v>
      </c>
      <c r="S56" s="36">
        <f>SUMIFS('DANE SUROWE'!$S$5:$S$222,'DANE SUROWE'!$A$5:$A$222,$Q$5,'DANE SUROWE'!$C$5:$C$222,S$6,'DANE SUROWE'!$L$5:$L$222,$A56)</f>
        <v>0</v>
      </c>
      <c r="T56" s="36">
        <f>SUMIFS('DANE SUROWE'!$S$5:$S$222,'DANE SUROWE'!$A$5:$A$222,$Q$5,'DANE SUROWE'!$C$5:$C$222,T$6,'DANE SUROWE'!$L$5:$L$222,$A56)</f>
        <v>0</v>
      </c>
      <c r="U56" s="36">
        <f>SUMIFS('DANE SUROWE'!$S$5:$S$222,'DANE SUROWE'!$A$5:$A$222,$Q$5,'DANE SUROWE'!$C$5:$C$222,U$6,'DANE SUROWE'!$L$5:$L$222,$A56)</f>
        <v>0</v>
      </c>
      <c r="V56" s="36">
        <f>SUMIFS('DANE SUROWE'!$S$5:$S$222,'DANE SUROWE'!$A$5:$A$222,$V$5,'DANE SUROWE'!$C$5:$C$222,V$6,'DANE SUROWE'!$L$5:$L$222,$A56)</f>
        <v>0</v>
      </c>
      <c r="W56" s="36">
        <f>SUMIFS('DANE SUROWE'!$S$5:$S$222,'DANE SUROWE'!$A$5:$A$222,$V$5,'DANE SUROWE'!$C$5:$C$222,W$6,'DANE SUROWE'!$L$5:$L$222,$A56)</f>
        <v>0</v>
      </c>
      <c r="X56" s="36">
        <f>SUMIFS('DANE SUROWE'!$S$5:$S$222,'DANE SUROWE'!$A$5:$A$222,$V$5,'DANE SUROWE'!$C$5:$C$222,X$6,'DANE SUROWE'!$L$5:$L$222,$A56)</f>
        <v>0</v>
      </c>
      <c r="Y56" s="36">
        <f>SUMIFS('DANE SUROWE'!$S$5:$S$222,'DANE SUROWE'!$A$5:$A$222,$V$5,'DANE SUROWE'!$C$5:$C$222,Y$6,'DANE SUROWE'!$L$5:$L$222,$A56)</f>
        <v>0</v>
      </c>
      <c r="Z56" s="36">
        <f>SUMIFS('DANE SUROWE'!$S$5:$S$222,'DANE SUROWE'!$A$5:$A$222,$V$5,'DANE SUROWE'!$C$5:$C$222,Z$6,'DANE SUROWE'!$L$5:$L$222,$A56)</f>
        <v>0</v>
      </c>
      <c r="AA56" s="36">
        <f>SUMIFS('DANE SUROWE'!$S$5:$S$222,'DANE SUROWE'!$A$5:$A$222,$AA$5,'DANE SUROWE'!$C$5:$C$222,AA$6,'DANE SUROWE'!$L$5:$L$222,$A56)</f>
        <v>0</v>
      </c>
      <c r="AB56" s="36">
        <f>SUMIFS('DANE SUROWE'!$S$5:$S$222,'DANE SUROWE'!$A$5:$A$222,$AA$5,'DANE SUROWE'!$C$5:$C$222,AB$6,'DANE SUROWE'!$L$5:$L$222,$A56)</f>
        <v>0</v>
      </c>
      <c r="AC56" s="36">
        <f>SUMIFS('DANE SUROWE'!$S$5:$S$222,'DANE SUROWE'!$A$5:$A$222,$AC$5,'DANE SUROWE'!$C$5:$C$222,AC$6,'DANE SUROWE'!$L$5:$L$222,$A56)</f>
        <v>0</v>
      </c>
      <c r="AD56" s="36">
        <f>SUMIFS('DANE SUROWE'!$S$5:$S$222,'DANE SUROWE'!$A$5:$A$222,$AC$5,'DANE SUROWE'!$C$5:$C$222,AD$6,'DANE SUROWE'!$L$5:$L$222,$A56)</f>
        <v>0</v>
      </c>
      <c r="AE56" s="36">
        <f>SUMIFS('DANE SUROWE'!$S$5:$S$222,'DANE SUROWE'!$A$5:$A$222,$AE$5,'DANE SUROWE'!$C$5:$C$222,AE$6,'DANE SUROWE'!$L$5:$L$222,$A56)</f>
        <v>0</v>
      </c>
      <c r="AF56" s="36">
        <f>SUMIFS('DANE SUROWE'!$S$5:$S$222,'DANE SUROWE'!$A$5:$A$222,$AE$5,'DANE SUROWE'!$C$5:$C$222,AF$6,'DANE SUROWE'!$L$5:$L$222,$A56)</f>
        <v>0</v>
      </c>
      <c r="AG56" s="36">
        <f t="shared" si="0"/>
        <v>0</v>
      </c>
      <c r="AH56" s="36">
        <f t="shared" si="1"/>
        <v>0</v>
      </c>
    </row>
    <row r="57" spans="1:34">
      <c r="A57" s="35" t="s">
        <v>248</v>
      </c>
      <c r="B57" s="36">
        <f>SUMIFS('DANE SUROWE'!$S$5:$S$222,'DANE SUROWE'!$A$5:$A$222,$B$5,'DANE SUROWE'!$C$5:$C$222,B$6,'DANE SUROWE'!$L$5:$L$222,$A57)</f>
        <v>0</v>
      </c>
      <c r="C57" s="36">
        <f>SUMIFS('DANE SUROWE'!$S$5:$S$222,'DANE SUROWE'!$A$5:$A$222,$B$5,'DANE SUROWE'!$C$5:$C$222,C$6,'DANE SUROWE'!$L$5:$L$222,$A57)</f>
        <v>0</v>
      </c>
      <c r="D57" s="36">
        <f>SUMIFS('DANE SUROWE'!$S$5:$S$222,'DANE SUROWE'!$A$5:$A$222,$B$5,'DANE SUROWE'!$C$5:$C$222,D$6,'DANE SUROWE'!$L$5:$L$222,$A57)</f>
        <v>0</v>
      </c>
      <c r="E57" s="36">
        <f>SUMIFS('DANE SUROWE'!$S$5:$S$222,'DANE SUROWE'!$A$5:$A$222,$E$5,'DANE SUROWE'!$C$5:$C$222,E$6,'DANE SUROWE'!$L$5:$L$222,$A57)</f>
        <v>0</v>
      </c>
      <c r="F57" s="36">
        <f>SUMIFS('DANE SUROWE'!$S$5:$S$222,'DANE SUROWE'!$A$5:$A$222,$E$5,'DANE SUROWE'!$C$5:$C$222,F$6,'DANE SUROWE'!$L$5:$L$222,$A57)</f>
        <v>0</v>
      </c>
      <c r="G57" s="36">
        <f>SUMIFS('DANE SUROWE'!$S$5:$S$222,'DANE SUROWE'!$A$5:$A$222,$G$5,'DANE SUROWE'!$C$5:$C$222,G$6,'DANE SUROWE'!$L$5:$L$222,$A57)</f>
        <v>0</v>
      </c>
      <c r="H57" s="36">
        <f>SUMIFS('DANE SUROWE'!$S$5:$S$222,'DANE SUROWE'!$A$5:$A$222,$G$5,'DANE SUROWE'!$C$5:$C$222,H$6,'DANE SUROWE'!$L$5:$L$222,$A57)</f>
        <v>0</v>
      </c>
      <c r="I57" s="36">
        <f>SUMIFS('DANE SUROWE'!$S$5:$S$222,'DANE SUROWE'!$A$5:$A$222,$G$5,'DANE SUROWE'!$C$5:$C$222,I$6,'DANE SUROWE'!$L$5:$L$222,$A57)</f>
        <v>0</v>
      </c>
      <c r="J57" s="36">
        <f>SUMIFS('DANE SUROWE'!$S$5:$S$222,'DANE SUROWE'!$A$5:$A$222,$J$5,'DANE SUROWE'!$C$5:$C$222,J$6,'DANE SUROWE'!$L$5:$L$222,$A57)</f>
        <v>0</v>
      </c>
      <c r="K57" s="36">
        <f>SUMIFS('DANE SUROWE'!$S$5:$S$222,'DANE SUROWE'!$A$5:$A$222,$J$5,'DANE SUROWE'!$C$5:$C$222,K$6,'DANE SUROWE'!$L$5:$L$222,$A57)</f>
        <v>0</v>
      </c>
      <c r="L57" s="36">
        <f>SUMIFS('DANE SUROWE'!$S$5:$S$222,'DANE SUROWE'!$A$5:$A$222,$L$5,'DANE SUROWE'!$C$5:$C$222,L$6,'DANE SUROWE'!$L$5:$L$222,$A57)</f>
        <v>0</v>
      </c>
      <c r="M57" s="36">
        <f>SUMIFS('DANE SUROWE'!$S$5:$S$222,'DANE SUROWE'!$A$5:$A$222,$L$5,'DANE SUROWE'!$C$5:$C$222,M$6,'DANE SUROWE'!$L$5:$L$222,$A57)</f>
        <v>0</v>
      </c>
      <c r="N57" s="36">
        <f>SUMIFS('DANE SUROWE'!$S$5:$S$222,'DANE SUROWE'!$A$5:$A$222,$N$5,'DANE SUROWE'!$C$5:$C$222,N$6,'DANE SUROWE'!$L$5:$L$222,$A57)</f>
        <v>0</v>
      </c>
      <c r="O57" s="36">
        <f>SUMIFS('DANE SUROWE'!$S$5:$S$222,'DANE SUROWE'!$A$5:$A$222,$N$5,'DANE SUROWE'!$C$5:$C$222,O$6,'DANE SUROWE'!$L$5:$L$222,$A57)</f>
        <v>0</v>
      </c>
      <c r="P57" s="36">
        <f>SUMIFS('DANE SUROWE'!$S$5:$S$222,'DANE SUROWE'!$A$5:$A$222,$N$5,'DANE SUROWE'!$C$5:$C$222,P$6,'DANE SUROWE'!$L$5:$L$222,$A57)</f>
        <v>0</v>
      </c>
      <c r="Q57" s="36">
        <f>SUMIFS('DANE SUROWE'!$S$5:$S$222,'DANE SUROWE'!$A$5:$A$222,$Q$5,'DANE SUROWE'!$C$5:$C$222,Q$6,'DANE SUROWE'!$L$5:$L$222,$A57)</f>
        <v>0</v>
      </c>
      <c r="R57" s="36">
        <f>SUMIFS('DANE SUROWE'!$S$5:$S$222,'DANE SUROWE'!$A$5:$A$222,$Q$5,'DANE SUROWE'!$C$5:$C$222,R$6,'DANE SUROWE'!$L$5:$L$222,$A57)</f>
        <v>0</v>
      </c>
      <c r="S57" s="36">
        <f>SUMIFS('DANE SUROWE'!$S$5:$S$222,'DANE SUROWE'!$A$5:$A$222,$Q$5,'DANE SUROWE'!$C$5:$C$222,S$6,'DANE SUROWE'!$L$5:$L$222,$A57)</f>
        <v>0</v>
      </c>
      <c r="T57" s="36">
        <f>SUMIFS('DANE SUROWE'!$S$5:$S$222,'DANE SUROWE'!$A$5:$A$222,$Q$5,'DANE SUROWE'!$C$5:$C$222,T$6,'DANE SUROWE'!$L$5:$L$222,$A57)</f>
        <v>0</v>
      </c>
      <c r="U57" s="36">
        <f>SUMIFS('DANE SUROWE'!$S$5:$S$222,'DANE SUROWE'!$A$5:$A$222,$Q$5,'DANE SUROWE'!$C$5:$C$222,U$6,'DANE SUROWE'!$L$5:$L$222,$A57)</f>
        <v>0</v>
      </c>
      <c r="V57" s="36">
        <f>SUMIFS('DANE SUROWE'!$S$5:$S$222,'DANE SUROWE'!$A$5:$A$222,$V$5,'DANE SUROWE'!$C$5:$C$222,V$6,'DANE SUROWE'!$L$5:$L$222,$A57)</f>
        <v>0</v>
      </c>
      <c r="W57" s="36">
        <f>SUMIFS('DANE SUROWE'!$S$5:$S$222,'DANE SUROWE'!$A$5:$A$222,$V$5,'DANE SUROWE'!$C$5:$C$222,W$6,'DANE SUROWE'!$L$5:$L$222,$A57)</f>
        <v>0</v>
      </c>
      <c r="X57" s="36">
        <f>SUMIFS('DANE SUROWE'!$S$5:$S$222,'DANE SUROWE'!$A$5:$A$222,$V$5,'DANE SUROWE'!$C$5:$C$222,X$6,'DANE SUROWE'!$L$5:$L$222,$A57)</f>
        <v>0</v>
      </c>
      <c r="Y57" s="36">
        <f>SUMIFS('DANE SUROWE'!$S$5:$S$222,'DANE SUROWE'!$A$5:$A$222,$V$5,'DANE SUROWE'!$C$5:$C$222,Y$6,'DANE SUROWE'!$L$5:$L$222,$A57)</f>
        <v>0</v>
      </c>
      <c r="Z57" s="36">
        <f>SUMIFS('DANE SUROWE'!$S$5:$S$222,'DANE SUROWE'!$A$5:$A$222,$V$5,'DANE SUROWE'!$C$5:$C$222,Z$6,'DANE SUROWE'!$L$5:$L$222,$A57)</f>
        <v>0</v>
      </c>
      <c r="AA57" s="36">
        <f>SUMIFS('DANE SUROWE'!$S$5:$S$222,'DANE SUROWE'!$A$5:$A$222,$AA$5,'DANE SUROWE'!$C$5:$C$222,AA$6,'DANE SUROWE'!$L$5:$L$222,$A57)</f>
        <v>0</v>
      </c>
      <c r="AB57" s="36">
        <f>SUMIFS('DANE SUROWE'!$S$5:$S$222,'DANE SUROWE'!$A$5:$A$222,$AA$5,'DANE SUROWE'!$C$5:$C$222,AB$6,'DANE SUROWE'!$L$5:$L$222,$A57)</f>
        <v>0</v>
      </c>
      <c r="AC57" s="36">
        <f>SUMIFS('DANE SUROWE'!$S$5:$S$222,'DANE SUROWE'!$A$5:$A$222,$AC$5,'DANE SUROWE'!$C$5:$C$222,AC$6,'DANE SUROWE'!$L$5:$L$222,$A57)</f>
        <v>0</v>
      </c>
      <c r="AD57" s="36">
        <f>SUMIFS('DANE SUROWE'!$S$5:$S$222,'DANE SUROWE'!$A$5:$A$222,$AC$5,'DANE SUROWE'!$C$5:$C$222,AD$6,'DANE SUROWE'!$L$5:$L$222,$A57)</f>
        <v>0</v>
      </c>
      <c r="AE57" s="36">
        <f>SUMIFS('DANE SUROWE'!$S$5:$S$222,'DANE SUROWE'!$A$5:$A$222,$AE$5,'DANE SUROWE'!$C$5:$C$222,AE$6,'DANE SUROWE'!$L$5:$L$222,$A57)</f>
        <v>0</v>
      </c>
      <c r="AF57" s="36">
        <f>SUMIFS('DANE SUROWE'!$S$5:$S$222,'DANE SUROWE'!$A$5:$A$222,$AE$5,'DANE SUROWE'!$C$5:$C$222,AF$6,'DANE SUROWE'!$L$5:$L$222,$A57)</f>
        <v>0</v>
      </c>
      <c r="AG57" s="36">
        <f t="shared" si="0"/>
        <v>0</v>
      </c>
      <c r="AH57" s="36">
        <f t="shared" si="1"/>
        <v>0</v>
      </c>
    </row>
    <row r="58" spans="1:34">
      <c r="A58" s="35" t="s">
        <v>249</v>
      </c>
      <c r="B58" s="36">
        <f>SUMIFS('DANE SUROWE'!$S$5:$S$222,'DANE SUROWE'!$A$5:$A$222,$B$5,'DANE SUROWE'!$C$5:$C$222,B$6,'DANE SUROWE'!$L$5:$L$222,$A58)</f>
        <v>0</v>
      </c>
      <c r="C58" s="36">
        <f>SUMIFS('DANE SUROWE'!$S$5:$S$222,'DANE SUROWE'!$A$5:$A$222,$B$5,'DANE SUROWE'!$C$5:$C$222,C$6,'DANE SUROWE'!$L$5:$L$222,$A58)</f>
        <v>0</v>
      </c>
      <c r="D58" s="36">
        <f>SUMIFS('DANE SUROWE'!$S$5:$S$222,'DANE SUROWE'!$A$5:$A$222,$B$5,'DANE SUROWE'!$C$5:$C$222,D$6,'DANE SUROWE'!$L$5:$L$222,$A58)</f>
        <v>0</v>
      </c>
      <c r="E58" s="36">
        <f>SUMIFS('DANE SUROWE'!$S$5:$S$222,'DANE SUROWE'!$A$5:$A$222,$E$5,'DANE SUROWE'!$C$5:$C$222,E$6,'DANE SUROWE'!$L$5:$L$222,$A58)</f>
        <v>0</v>
      </c>
      <c r="F58" s="36">
        <f>SUMIFS('DANE SUROWE'!$S$5:$S$222,'DANE SUROWE'!$A$5:$A$222,$E$5,'DANE SUROWE'!$C$5:$C$222,F$6,'DANE SUROWE'!$L$5:$L$222,$A58)</f>
        <v>0</v>
      </c>
      <c r="G58" s="36">
        <f>SUMIFS('DANE SUROWE'!$S$5:$S$222,'DANE SUROWE'!$A$5:$A$222,$G$5,'DANE SUROWE'!$C$5:$C$222,G$6,'DANE SUROWE'!$L$5:$L$222,$A58)</f>
        <v>0</v>
      </c>
      <c r="H58" s="36">
        <f>SUMIFS('DANE SUROWE'!$S$5:$S$222,'DANE SUROWE'!$A$5:$A$222,$G$5,'DANE SUROWE'!$C$5:$C$222,H$6,'DANE SUROWE'!$L$5:$L$222,$A58)</f>
        <v>0</v>
      </c>
      <c r="I58" s="36">
        <f>SUMIFS('DANE SUROWE'!$S$5:$S$222,'DANE SUROWE'!$A$5:$A$222,$G$5,'DANE SUROWE'!$C$5:$C$222,I$6,'DANE SUROWE'!$L$5:$L$222,$A58)</f>
        <v>0</v>
      </c>
      <c r="J58" s="36">
        <f>SUMIFS('DANE SUROWE'!$S$5:$S$222,'DANE SUROWE'!$A$5:$A$222,$J$5,'DANE SUROWE'!$C$5:$C$222,J$6,'DANE SUROWE'!$L$5:$L$222,$A58)</f>
        <v>0</v>
      </c>
      <c r="K58" s="36">
        <f>SUMIFS('DANE SUROWE'!$S$5:$S$222,'DANE SUROWE'!$A$5:$A$222,$J$5,'DANE SUROWE'!$C$5:$C$222,K$6,'DANE SUROWE'!$L$5:$L$222,$A58)</f>
        <v>0</v>
      </c>
      <c r="L58" s="36">
        <f>SUMIFS('DANE SUROWE'!$S$5:$S$222,'DANE SUROWE'!$A$5:$A$222,$L$5,'DANE SUROWE'!$C$5:$C$222,L$6,'DANE SUROWE'!$L$5:$L$222,$A58)</f>
        <v>0</v>
      </c>
      <c r="M58" s="36">
        <f>SUMIFS('DANE SUROWE'!$S$5:$S$222,'DANE SUROWE'!$A$5:$A$222,$L$5,'DANE SUROWE'!$C$5:$C$222,M$6,'DANE SUROWE'!$L$5:$L$222,$A58)</f>
        <v>0</v>
      </c>
      <c r="N58" s="36">
        <f>SUMIFS('DANE SUROWE'!$S$5:$S$222,'DANE SUROWE'!$A$5:$A$222,$N$5,'DANE SUROWE'!$C$5:$C$222,N$6,'DANE SUROWE'!$L$5:$L$222,$A58)</f>
        <v>0</v>
      </c>
      <c r="O58" s="36">
        <f>SUMIFS('DANE SUROWE'!$S$5:$S$222,'DANE SUROWE'!$A$5:$A$222,$N$5,'DANE SUROWE'!$C$5:$C$222,O$6,'DANE SUROWE'!$L$5:$L$222,$A58)</f>
        <v>0</v>
      </c>
      <c r="P58" s="36">
        <f>SUMIFS('DANE SUROWE'!$S$5:$S$222,'DANE SUROWE'!$A$5:$A$222,$N$5,'DANE SUROWE'!$C$5:$C$222,P$6,'DANE SUROWE'!$L$5:$L$222,$A58)</f>
        <v>0</v>
      </c>
      <c r="Q58" s="36">
        <f>SUMIFS('DANE SUROWE'!$S$5:$S$222,'DANE SUROWE'!$A$5:$A$222,$Q$5,'DANE SUROWE'!$C$5:$C$222,Q$6,'DANE SUROWE'!$L$5:$L$222,$A58)</f>
        <v>0</v>
      </c>
      <c r="R58" s="36">
        <f>SUMIFS('DANE SUROWE'!$S$5:$S$222,'DANE SUROWE'!$A$5:$A$222,$Q$5,'DANE SUROWE'!$C$5:$C$222,R$6,'DANE SUROWE'!$L$5:$L$222,$A58)</f>
        <v>0</v>
      </c>
      <c r="S58" s="36">
        <f>SUMIFS('DANE SUROWE'!$S$5:$S$222,'DANE SUROWE'!$A$5:$A$222,$Q$5,'DANE SUROWE'!$C$5:$C$222,S$6,'DANE SUROWE'!$L$5:$L$222,$A58)</f>
        <v>0</v>
      </c>
      <c r="T58" s="36">
        <f>SUMIFS('DANE SUROWE'!$S$5:$S$222,'DANE SUROWE'!$A$5:$A$222,$Q$5,'DANE SUROWE'!$C$5:$C$222,T$6,'DANE SUROWE'!$L$5:$L$222,$A58)</f>
        <v>0</v>
      </c>
      <c r="U58" s="36">
        <f>SUMIFS('DANE SUROWE'!$S$5:$S$222,'DANE SUROWE'!$A$5:$A$222,$Q$5,'DANE SUROWE'!$C$5:$C$222,U$6,'DANE SUROWE'!$L$5:$L$222,$A58)</f>
        <v>0</v>
      </c>
      <c r="V58" s="36">
        <f>SUMIFS('DANE SUROWE'!$S$5:$S$222,'DANE SUROWE'!$A$5:$A$222,$V$5,'DANE SUROWE'!$C$5:$C$222,V$6,'DANE SUROWE'!$L$5:$L$222,$A58)</f>
        <v>0</v>
      </c>
      <c r="W58" s="36">
        <f>SUMIFS('DANE SUROWE'!$S$5:$S$222,'DANE SUROWE'!$A$5:$A$222,$V$5,'DANE SUROWE'!$C$5:$C$222,W$6,'DANE SUROWE'!$L$5:$L$222,$A58)</f>
        <v>0</v>
      </c>
      <c r="X58" s="36">
        <f>SUMIFS('DANE SUROWE'!$S$5:$S$222,'DANE SUROWE'!$A$5:$A$222,$V$5,'DANE SUROWE'!$C$5:$C$222,X$6,'DANE SUROWE'!$L$5:$L$222,$A58)</f>
        <v>0</v>
      </c>
      <c r="Y58" s="36">
        <f>SUMIFS('DANE SUROWE'!$S$5:$S$222,'DANE SUROWE'!$A$5:$A$222,$V$5,'DANE SUROWE'!$C$5:$C$222,Y$6,'DANE SUROWE'!$L$5:$L$222,$A58)</f>
        <v>0</v>
      </c>
      <c r="Z58" s="36">
        <f>SUMIFS('DANE SUROWE'!$S$5:$S$222,'DANE SUROWE'!$A$5:$A$222,$V$5,'DANE SUROWE'!$C$5:$C$222,Z$6,'DANE SUROWE'!$L$5:$L$222,$A58)</f>
        <v>0</v>
      </c>
      <c r="AA58" s="36">
        <f>SUMIFS('DANE SUROWE'!$S$5:$S$222,'DANE SUROWE'!$A$5:$A$222,$AA$5,'DANE SUROWE'!$C$5:$C$222,AA$6,'DANE SUROWE'!$L$5:$L$222,$A58)</f>
        <v>0</v>
      </c>
      <c r="AB58" s="36">
        <f>SUMIFS('DANE SUROWE'!$S$5:$S$222,'DANE SUROWE'!$A$5:$A$222,$AA$5,'DANE SUROWE'!$C$5:$C$222,AB$6,'DANE SUROWE'!$L$5:$L$222,$A58)</f>
        <v>0</v>
      </c>
      <c r="AC58" s="36">
        <f>SUMIFS('DANE SUROWE'!$S$5:$S$222,'DANE SUROWE'!$A$5:$A$222,$AC$5,'DANE SUROWE'!$C$5:$C$222,AC$6,'DANE SUROWE'!$L$5:$L$222,$A58)</f>
        <v>0</v>
      </c>
      <c r="AD58" s="36">
        <f>SUMIFS('DANE SUROWE'!$S$5:$S$222,'DANE SUROWE'!$A$5:$A$222,$AC$5,'DANE SUROWE'!$C$5:$C$222,AD$6,'DANE SUROWE'!$L$5:$L$222,$A58)</f>
        <v>0</v>
      </c>
      <c r="AE58" s="36">
        <f>SUMIFS('DANE SUROWE'!$S$5:$S$222,'DANE SUROWE'!$A$5:$A$222,$AE$5,'DANE SUROWE'!$C$5:$C$222,AE$6,'DANE SUROWE'!$L$5:$L$222,$A58)</f>
        <v>0</v>
      </c>
      <c r="AF58" s="36">
        <f>SUMIFS('DANE SUROWE'!$S$5:$S$222,'DANE SUROWE'!$A$5:$A$222,$AE$5,'DANE SUROWE'!$C$5:$C$222,AF$6,'DANE SUROWE'!$L$5:$L$222,$A58)</f>
        <v>0</v>
      </c>
      <c r="AG58" s="36">
        <f t="shared" si="0"/>
        <v>0</v>
      </c>
      <c r="AH58" s="36">
        <f t="shared" si="1"/>
        <v>0</v>
      </c>
    </row>
    <row r="59" spans="1:34">
      <c r="A59" s="35" t="s">
        <v>250</v>
      </c>
      <c r="B59" s="36">
        <f>SUMIFS('DANE SUROWE'!$S$5:$S$222,'DANE SUROWE'!$A$5:$A$222,$B$5,'DANE SUROWE'!$C$5:$C$222,B$6,'DANE SUROWE'!$L$5:$L$222,$A59)</f>
        <v>0</v>
      </c>
      <c r="C59" s="36">
        <f>SUMIFS('DANE SUROWE'!$S$5:$S$222,'DANE SUROWE'!$A$5:$A$222,$B$5,'DANE SUROWE'!$C$5:$C$222,C$6,'DANE SUROWE'!$L$5:$L$222,$A59)</f>
        <v>0</v>
      </c>
      <c r="D59" s="36">
        <f>SUMIFS('DANE SUROWE'!$S$5:$S$222,'DANE SUROWE'!$A$5:$A$222,$B$5,'DANE SUROWE'!$C$5:$C$222,D$6,'DANE SUROWE'!$L$5:$L$222,$A59)</f>
        <v>0</v>
      </c>
      <c r="E59" s="36">
        <f>SUMIFS('DANE SUROWE'!$S$5:$S$222,'DANE SUROWE'!$A$5:$A$222,$E$5,'DANE SUROWE'!$C$5:$C$222,E$6,'DANE SUROWE'!$L$5:$L$222,$A59)</f>
        <v>0</v>
      </c>
      <c r="F59" s="36">
        <f>SUMIFS('DANE SUROWE'!$S$5:$S$222,'DANE SUROWE'!$A$5:$A$222,$E$5,'DANE SUROWE'!$C$5:$C$222,F$6,'DANE SUROWE'!$L$5:$L$222,$A59)</f>
        <v>0</v>
      </c>
      <c r="G59" s="36">
        <f>SUMIFS('DANE SUROWE'!$S$5:$S$222,'DANE SUROWE'!$A$5:$A$222,$G$5,'DANE SUROWE'!$C$5:$C$222,G$6,'DANE SUROWE'!$L$5:$L$222,$A59)</f>
        <v>0</v>
      </c>
      <c r="H59" s="36">
        <f>SUMIFS('DANE SUROWE'!$S$5:$S$222,'DANE SUROWE'!$A$5:$A$222,$G$5,'DANE SUROWE'!$C$5:$C$222,H$6,'DANE SUROWE'!$L$5:$L$222,$A59)</f>
        <v>0</v>
      </c>
      <c r="I59" s="36">
        <f>SUMIFS('DANE SUROWE'!$S$5:$S$222,'DANE SUROWE'!$A$5:$A$222,$G$5,'DANE SUROWE'!$C$5:$C$222,I$6,'DANE SUROWE'!$L$5:$L$222,$A59)</f>
        <v>0</v>
      </c>
      <c r="J59" s="36">
        <f>SUMIFS('DANE SUROWE'!$S$5:$S$222,'DANE SUROWE'!$A$5:$A$222,$J$5,'DANE SUROWE'!$C$5:$C$222,J$6,'DANE SUROWE'!$L$5:$L$222,$A59)</f>
        <v>0</v>
      </c>
      <c r="K59" s="36">
        <f>SUMIFS('DANE SUROWE'!$S$5:$S$222,'DANE SUROWE'!$A$5:$A$222,$J$5,'DANE SUROWE'!$C$5:$C$222,K$6,'DANE SUROWE'!$L$5:$L$222,$A59)</f>
        <v>0</v>
      </c>
      <c r="L59" s="36">
        <f>SUMIFS('DANE SUROWE'!$S$5:$S$222,'DANE SUROWE'!$A$5:$A$222,$L$5,'DANE SUROWE'!$C$5:$C$222,L$6,'DANE SUROWE'!$L$5:$L$222,$A59)</f>
        <v>0</v>
      </c>
      <c r="M59" s="36">
        <f>SUMIFS('DANE SUROWE'!$S$5:$S$222,'DANE SUROWE'!$A$5:$A$222,$L$5,'DANE SUROWE'!$C$5:$C$222,M$6,'DANE SUROWE'!$L$5:$L$222,$A59)</f>
        <v>0</v>
      </c>
      <c r="N59" s="36">
        <f>SUMIFS('DANE SUROWE'!$S$5:$S$222,'DANE SUROWE'!$A$5:$A$222,$N$5,'DANE SUROWE'!$C$5:$C$222,N$6,'DANE SUROWE'!$L$5:$L$222,$A59)</f>
        <v>0</v>
      </c>
      <c r="O59" s="36">
        <f>SUMIFS('DANE SUROWE'!$S$5:$S$222,'DANE SUROWE'!$A$5:$A$222,$N$5,'DANE SUROWE'!$C$5:$C$222,O$6,'DANE SUROWE'!$L$5:$L$222,$A59)</f>
        <v>0</v>
      </c>
      <c r="P59" s="36">
        <f>SUMIFS('DANE SUROWE'!$S$5:$S$222,'DANE SUROWE'!$A$5:$A$222,$N$5,'DANE SUROWE'!$C$5:$C$222,P$6,'DANE SUROWE'!$L$5:$L$222,$A59)</f>
        <v>0</v>
      </c>
      <c r="Q59" s="36">
        <f>SUMIFS('DANE SUROWE'!$S$5:$S$222,'DANE SUROWE'!$A$5:$A$222,$Q$5,'DANE SUROWE'!$C$5:$C$222,Q$6,'DANE SUROWE'!$L$5:$L$222,$A59)</f>
        <v>0</v>
      </c>
      <c r="R59" s="36">
        <f>SUMIFS('DANE SUROWE'!$S$5:$S$222,'DANE SUROWE'!$A$5:$A$222,$Q$5,'DANE SUROWE'!$C$5:$C$222,R$6,'DANE SUROWE'!$L$5:$L$222,$A59)</f>
        <v>0</v>
      </c>
      <c r="S59" s="36">
        <f>SUMIFS('DANE SUROWE'!$S$5:$S$222,'DANE SUROWE'!$A$5:$A$222,$Q$5,'DANE SUROWE'!$C$5:$C$222,S$6,'DANE SUROWE'!$L$5:$L$222,$A59)</f>
        <v>0</v>
      </c>
      <c r="T59" s="36">
        <f>SUMIFS('DANE SUROWE'!$S$5:$S$222,'DANE SUROWE'!$A$5:$A$222,$Q$5,'DANE SUROWE'!$C$5:$C$222,T$6,'DANE SUROWE'!$L$5:$L$222,$A59)</f>
        <v>0</v>
      </c>
      <c r="U59" s="36">
        <f>SUMIFS('DANE SUROWE'!$S$5:$S$222,'DANE SUROWE'!$A$5:$A$222,$Q$5,'DANE SUROWE'!$C$5:$C$222,U$6,'DANE SUROWE'!$L$5:$L$222,$A59)</f>
        <v>0</v>
      </c>
      <c r="V59" s="36">
        <f>SUMIFS('DANE SUROWE'!$S$5:$S$222,'DANE SUROWE'!$A$5:$A$222,$V$5,'DANE SUROWE'!$C$5:$C$222,V$6,'DANE SUROWE'!$L$5:$L$222,$A59)</f>
        <v>0</v>
      </c>
      <c r="W59" s="36">
        <f>SUMIFS('DANE SUROWE'!$S$5:$S$222,'DANE SUROWE'!$A$5:$A$222,$V$5,'DANE SUROWE'!$C$5:$C$222,W$6,'DANE SUROWE'!$L$5:$L$222,$A59)</f>
        <v>0</v>
      </c>
      <c r="X59" s="36">
        <f>SUMIFS('DANE SUROWE'!$S$5:$S$222,'DANE SUROWE'!$A$5:$A$222,$V$5,'DANE SUROWE'!$C$5:$C$222,X$6,'DANE SUROWE'!$L$5:$L$222,$A59)</f>
        <v>0</v>
      </c>
      <c r="Y59" s="36">
        <f>SUMIFS('DANE SUROWE'!$S$5:$S$222,'DANE SUROWE'!$A$5:$A$222,$V$5,'DANE SUROWE'!$C$5:$C$222,Y$6,'DANE SUROWE'!$L$5:$L$222,$A59)</f>
        <v>0</v>
      </c>
      <c r="Z59" s="36">
        <f>SUMIFS('DANE SUROWE'!$S$5:$S$222,'DANE SUROWE'!$A$5:$A$222,$V$5,'DANE SUROWE'!$C$5:$C$222,Z$6,'DANE SUROWE'!$L$5:$L$222,$A59)</f>
        <v>0</v>
      </c>
      <c r="AA59" s="36">
        <f>SUMIFS('DANE SUROWE'!$S$5:$S$222,'DANE SUROWE'!$A$5:$A$222,$AA$5,'DANE SUROWE'!$C$5:$C$222,AA$6,'DANE SUROWE'!$L$5:$L$222,$A59)</f>
        <v>0</v>
      </c>
      <c r="AB59" s="36">
        <f>SUMIFS('DANE SUROWE'!$S$5:$S$222,'DANE SUROWE'!$A$5:$A$222,$AA$5,'DANE SUROWE'!$C$5:$C$222,AB$6,'DANE SUROWE'!$L$5:$L$222,$A59)</f>
        <v>0</v>
      </c>
      <c r="AC59" s="36">
        <f>SUMIFS('DANE SUROWE'!$S$5:$S$222,'DANE SUROWE'!$A$5:$A$222,$AC$5,'DANE SUROWE'!$C$5:$C$222,AC$6,'DANE SUROWE'!$L$5:$L$222,$A59)</f>
        <v>0</v>
      </c>
      <c r="AD59" s="36">
        <f>SUMIFS('DANE SUROWE'!$S$5:$S$222,'DANE SUROWE'!$A$5:$A$222,$AC$5,'DANE SUROWE'!$C$5:$C$222,AD$6,'DANE SUROWE'!$L$5:$L$222,$A59)</f>
        <v>0</v>
      </c>
      <c r="AE59" s="36">
        <f>SUMIFS('DANE SUROWE'!$S$5:$S$222,'DANE SUROWE'!$A$5:$A$222,$AE$5,'DANE SUROWE'!$C$5:$C$222,AE$6,'DANE SUROWE'!$L$5:$L$222,$A59)</f>
        <v>0</v>
      </c>
      <c r="AF59" s="36">
        <f>SUMIFS('DANE SUROWE'!$S$5:$S$222,'DANE SUROWE'!$A$5:$A$222,$AE$5,'DANE SUROWE'!$C$5:$C$222,AF$6,'DANE SUROWE'!$L$5:$L$222,$A59)</f>
        <v>0</v>
      </c>
      <c r="AG59" s="36">
        <f t="shared" si="0"/>
        <v>0</v>
      </c>
      <c r="AH59" s="36">
        <f t="shared" si="1"/>
        <v>0</v>
      </c>
    </row>
    <row r="60" spans="1:34">
      <c r="A60" s="35" t="s">
        <v>251</v>
      </c>
      <c r="B60" s="36">
        <f>SUMIFS('DANE SUROWE'!$S$5:$S$222,'DANE SUROWE'!$A$5:$A$222,$B$5,'DANE SUROWE'!$C$5:$C$222,B$6,'DANE SUROWE'!$L$5:$L$222,$A60)</f>
        <v>0</v>
      </c>
      <c r="C60" s="36">
        <f>SUMIFS('DANE SUROWE'!$S$5:$S$222,'DANE SUROWE'!$A$5:$A$222,$B$5,'DANE SUROWE'!$C$5:$C$222,C$6,'DANE SUROWE'!$L$5:$L$222,$A60)</f>
        <v>0</v>
      </c>
      <c r="D60" s="36">
        <f>SUMIFS('DANE SUROWE'!$S$5:$S$222,'DANE SUROWE'!$A$5:$A$222,$B$5,'DANE SUROWE'!$C$5:$C$222,D$6,'DANE SUROWE'!$L$5:$L$222,$A60)</f>
        <v>0</v>
      </c>
      <c r="E60" s="36">
        <f>SUMIFS('DANE SUROWE'!$S$5:$S$222,'DANE SUROWE'!$A$5:$A$222,$E$5,'DANE SUROWE'!$C$5:$C$222,E$6,'DANE SUROWE'!$L$5:$L$222,$A60)</f>
        <v>0</v>
      </c>
      <c r="F60" s="36">
        <f>SUMIFS('DANE SUROWE'!$S$5:$S$222,'DANE SUROWE'!$A$5:$A$222,$E$5,'DANE SUROWE'!$C$5:$C$222,F$6,'DANE SUROWE'!$L$5:$L$222,$A60)</f>
        <v>0</v>
      </c>
      <c r="G60" s="36">
        <f>SUMIFS('DANE SUROWE'!$S$5:$S$222,'DANE SUROWE'!$A$5:$A$222,$G$5,'DANE SUROWE'!$C$5:$C$222,G$6,'DANE SUROWE'!$L$5:$L$222,$A60)</f>
        <v>0</v>
      </c>
      <c r="H60" s="36">
        <f>SUMIFS('DANE SUROWE'!$S$5:$S$222,'DANE SUROWE'!$A$5:$A$222,$G$5,'DANE SUROWE'!$C$5:$C$222,H$6,'DANE SUROWE'!$L$5:$L$222,$A60)</f>
        <v>0</v>
      </c>
      <c r="I60" s="36">
        <f>SUMIFS('DANE SUROWE'!$S$5:$S$222,'DANE SUROWE'!$A$5:$A$222,$G$5,'DANE SUROWE'!$C$5:$C$222,I$6,'DANE SUROWE'!$L$5:$L$222,$A60)</f>
        <v>0</v>
      </c>
      <c r="J60" s="36">
        <f>SUMIFS('DANE SUROWE'!$S$5:$S$222,'DANE SUROWE'!$A$5:$A$222,$J$5,'DANE SUROWE'!$C$5:$C$222,J$6,'DANE SUROWE'!$L$5:$L$222,$A60)</f>
        <v>0</v>
      </c>
      <c r="K60" s="36">
        <f>SUMIFS('DANE SUROWE'!$S$5:$S$222,'DANE SUROWE'!$A$5:$A$222,$J$5,'DANE SUROWE'!$C$5:$C$222,K$6,'DANE SUROWE'!$L$5:$L$222,$A60)</f>
        <v>0</v>
      </c>
      <c r="L60" s="36">
        <f>SUMIFS('DANE SUROWE'!$S$5:$S$222,'DANE SUROWE'!$A$5:$A$222,$L$5,'DANE SUROWE'!$C$5:$C$222,L$6,'DANE SUROWE'!$L$5:$L$222,$A60)</f>
        <v>0</v>
      </c>
      <c r="M60" s="36">
        <f>SUMIFS('DANE SUROWE'!$S$5:$S$222,'DANE SUROWE'!$A$5:$A$222,$L$5,'DANE SUROWE'!$C$5:$C$222,M$6,'DANE SUROWE'!$L$5:$L$222,$A60)</f>
        <v>0</v>
      </c>
      <c r="N60" s="36">
        <f>SUMIFS('DANE SUROWE'!$S$5:$S$222,'DANE SUROWE'!$A$5:$A$222,$N$5,'DANE SUROWE'!$C$5:$C$222,N$6,'DANE SUROWE'!$L$5:$L$222,$A60)</f>
        <v>0</v>
      </c>
      <c r="O60" s="36">
        <f>SUMIFS('DANE SUROWE'!$S$5:$S$222,'DANE SUROWE'!$A$5:$A$222,$N$5,'DANE SUROWE'!$C$5:$C$222,O$6,'DANE SUROWE'!$L$5:$L$222,$A60)</f>
        <v>0</v>
      </c>
      <c r="P60" s="36">
        <f>SUMIFS('DANE SUROWE'!$S$5:$S$222,'DANE SUROWE'!$A$5:$A$222,$N$5,'DANE SUROWE'!$C$5:$C$222,P$6,'DANE SUROWE'!$L$5:$L$222,$A60)</f>
        <v>0</v>
      </c>
      <c r="Q60" s="36">
        <f>SUMIFS('DANE SUROWE'!$S$5:$S$222,'DANE SUROWE'!$A$5:$A$222,$Q$5,'DANE SUROWE'!$C$5:$C$222,Q$6,'DANE SUROWE'!$L$5:$L$222,$A60)</f>
        <v>0</v>
      </c>
      <c r="R60" s="36">
        <f>SUMIFS('DANE SUROWE'!$S$5:$S$222,'DANE SUROWE'!$A$5:$A$222,$Q$5,'DANE SUROWE'!$C$5:$C$222,R$6,'DANE SUROWE'!$L$5:$L$222,$A60)</f>
        <v>0</v>
      </c>
      <c r="S60" s="36">
        <f>SUMIFS('DANE SUROWE'!$S$5:$S$222,'DANE SUROWE'!$A$5:$A$222,$Q$5,'DANE SUROWE'!$C$5:$C$222,S$6,'DANE SUROWE'!$L$5:$L$222,$A60)</f>
        <v>0</v>
      </c>
      <c r="T60" s="36">
        <f>SUMIFS('DANE SUROWE'!$S$5:$S$222,'DANE SUROWE'!$A$5:$A$222,$Q$5,'DANE SUROWE'!$C$5:$C$222,T$6,'DANE SUROWE'!$L$5:$L$222,$A60)</f>
        <v>0</v>
      </c>
      <c r="U60" s="36">
        <f>SUMIFS('DANE SUROWE'!$S$5:$S$222,'DANE SUROWE'!$A$5:$A$222,$Q$5,'DANE SUROWE'!$C$5:$C$222,U$6,'DANE SUROWE'!$L$5:$L$222,$A60)</f>
        <v>0</v>
      </c>
      <c r="V60" s="36">
        <f>SUMIFS('DANE SUROWE'!$S$5:$S$222,'DANE SUROWE'!$A$5:$A$222,$V$5,'DANE SUROWE'!$C$5:$C$222,V$6,'DANE SUROWE'!$L$5:$L$222,$A60)</f>
        <v>0</v>
      </c>
      <c r="W60" s="36">
        <f>SUMIFS('DANE SUROWE'!$S$5:$S$222,'DANE SUROWE'!$A$5:$A$222,$V$5,'DANE SUROWE'!$C$5:$C$222,W$6,'DANE SUROWE'!$L$5:$L$222,$A60)</f>
        <v>0</v>
      </c>
      <c r="X60" s="36">
        <f>SUMIFS('DANE SUROWE'!$S$5:$S$222,'DANE SUROWE'!$A$5:$A$222,$V$5,'DANE SUROWE'!$C$5:$C$222,X$6,'DANE SUROWE'!$L$5:$L$222,$A60)</f>
        <v>0</v>
      </c>
      <c r="Y60" s="36">
        <f>SUMIFS('DANE SUROWE'!$S$5:$S$222,'DANE SUROWE'!$A$5:$A$222,$V$5,'DANE SUROWE'!$C$5:$C$222,Y$6,'DANE SUROWE'!$L$5:$L$222,$A60)</f>
        <v>0</v>
      </c>
      <c r="Z60" s="36">
        <f>SUMIFS('DANE SUROWE'!$S$5:$S$222,'DANE SUROWE'!$A$5:$A$222,$V$5,'DANE SUROWE'!$C$5:$C$222,Z$6,'DANE SUROWE'!$L$5:$L$222,$A60)</f>
        <v>0</v>
      </c>
      <c r="AA60" s="36">
        <f>SUMIFS('DANE SUROWE'!$S$5:$S$222,'DANE SUROWE'!$A$5:$A$222,$AA$5,'DANE SUROWE'!$C$5:$C$222,AA$6,'DANE SUROWE'!$L$5:$L$222,$A60)</f>
        <v>0</v>
      </c>
      <c r="AB60" s="36">
        <f>SUMIFS('DANE SUROWE'!$S$5:$S$222,'DANE SUROWE'!$A$5:$A$222,$AA$5,'DANE SUROWE'!$C$5:$C$222,AB$6,'DANE SUROWE'!$L$5:$L$222,$A60)</f>
        <v>0</v>
      </c>
      <c r="AC60" s="36">
        <f>SUMIFS('DANE SUROWE'!$S$5:$S$222,'DANE SUROWE'!$A$5:$A$222,$AC$5,'DANE SUROWE'!$C$5:$C$222,AC$6,'DANE SUROWE'!$L$5:$L$222,$A60)</f>
        <v>0</v>
      </c>
      <c r="AD60" s="36">
        <f>SUMIFS('DANE SUROWE'!$S$5:$S$222,'DANE SUROWE'!$A$5:$A$222,$AC$5,'DANE SUROWE'!$C$5:$C$222,AD$6,'DANE SUROWE'!$L$5:$L$222,$A60)</f>
        <v>0</v>
      </c>
      <c r="AE60" s="36">
        <f>SUMIFS('DANE SUROWE'!$S$5:$S$222,'DANE SUROWE'!$A$5:$A$222,$AE$5,'DANE SUROWE'!$C$5:$C$222,AE$6,'DANE SUROWE'!$L$5:$L$222,$A60)</f>
        <v>0</v>
      </c>
      <c r="AF60" s="36">
        <f>SUMIFS('DANE SUROWE'!$S$5:$S$222,'DANE SUROWE'!$A$5:$A$222,$AE$5,'DANE SUROWE'!$C$5:$C$222,AF$6,'DANE SUROWE'!$L$5:$L$222,$A60)</f>
        <v>0</v>
      </c>
      <c r="AG60" s="36">
        <f t="shared" si="0"/>
        <v>0</v>
      </c>
      <c r="AH60" s="36">
        <f t="shared" si="1"/>
        <v>2426</v>
      </c>
    </row>
    <row r="61" spans="1:34">
      <c r="A61" s="35" t="s">
        <v>252</v>
      </c>
      <c r="B61" s="36">
        <f>SUMIFS('DANE SUROWE'!$S$5:$S$222,'DANE SUROWE'!$A$5:$A$222,$B$5,'DANE SUROWE'!$C$5:$C$222,B$6,'DANE SUROWE'!$L$5:$L$222,$A61)</f>
        <v>0</v>
      </c>
      <c r="C61" s="36">
        <f>SUMIFS('DANE SUROWE'!$S$5:$S$222,'DANE SUROWE'!$A$5:$A$222,$B$5,'DANE SUROWE'!$C$5:$C$222,C$6,'DANE SUROWE'!$L$5:$L$222,$A61)</f>
        <v>0</v>
      </c>
      <c r="D61" s="36">
        <f>SUMIFS('DANE SUROWE'!$S$5:$S$222,'DANE SUROWE'!$A$5:$A$222,$B$5,'DANE SUROWE'!$C$5:$C$222,D$6,'DANE SUROWE'!$L$5:$L$222,$A61)</f>
        <v>0</v>
      </c>
      <c r="E61" s="36">
        <f>SUMIFS('DANE SUROWE'!$S$5:$S$222,'DANE SUROWE'!$A$5:$A$222,$E$5,'DANE SUROWE'!$C$5:$C$222,E$6,'DANE SUROWE'!$L$5:$L$222,$A61)</f>
        <v>0</v>
      </c>
      <c r="F61" s="36">
        <f>SUMIFS('DANE SUROWE'!$S$5:$S$222,'DANE SUROWE'!$A$5:$A$222,$E$5,'DANE SUROWE'!$C$5:$C$222,F$6,'DANE SUROWE'!$L$5:$L$222,$A61)</f>
        <v>0</v>
      </c>
      <c r="G61" s="36">
        <f>SUMIFS('DANE SUROWE'!$S$5:$S$222,'DANE SUROWE'!$A$5:$A$222,$G$5,'DANE SUROWE'!$C$5:$C$222,G$6,'DANE SUROWE'!$L$5:$L$222,$A61)</f>
        <v>0</v>
      </c>
      <c r="H61" s="36">
        <f>SUMIFS('DANE SUROWE'!$S$5:$S$222,'DANE SUROWE'!$A$5:$A$222,$G$5,'DANE SUROWE'!$C$5:$C$222,H$6,'DANE SUROWE'!$L$5:$L$222,$A61)</f>
        <v>0</v>
      </c>
      <c r="I61" s="36">
        <f>SUMIFS('DANE SUROWE'!$S$5:$S$222,'DANE SUROWE'!$A$5:$A$222,$G$5,'DANE SUROWE'!$C$5:$C$222,I$6,'DANE SUROWE'!$L$5:$L$222,$A61)</f>
        <v>0</v>
      </c>
      <c r="J61" s="36">
        <f>SUMIFS('DANE SUROWE'!$S$5:$S$222,'DANE SUROWE'!$A$5:$A$222,$J$5,'DANE SUROWE'!$C$5:$C$222,J$6,'DANE SUROWE'!$L$5:$L$222,$A61)</f>
        <v>0</v>
      </c>
      <c r="K61" s="36">
        <f>SUMIFS('DANE SUROWE'!$S$5:$S$222,'DANE SUROWE'!$A$5:$A$222,$J$5,'DANE SUROWE'!$C$5:$C$222,K$6,'DANE SUROWE'!$L$5:$L$222,$A61)</f>
        <v>0</v>
      </c>
      <c r="L61" s="36">
        <f>SUMIFS('DANE SUROWE'!$S$5:$S$222,'DANE SUROWE'!$A$5:$A$222,$L$5,'DANE SUROWE'!$C$5:$C$222,L$6,'DANE SUROWE'!$L$5:$L$222,$A61)</f>
        <v>0</v>
      </c>
      <c r="M61" s="36">
        <f>SUMIFS('DANE SUROWE'!$S$5:$S$222,'DANE SUROWE'!$A$5:$A$222,$L$5,'DANE SUROWE'!$C$5:$C$222,M$6,'DANE SUROWE'!$L$5:$L$222,$A61)</f>
        <v>0</v>
      </c>
      <c r="N61" s="36">
        <f>SUMIFS('DANE SUROWE'!$S$5:$S$222,'DANE SUROWE'!$A$5:$A$222,$N$5,'DANE SUROWE'!$C$5:$C$222,N$6,'DANE SUROWE'!$L$5:$L$222,$A61)</f>
        <v>0</v>
      </c>
      <c r="O61" s="36">
        <f>SUMIFS('DANE SUROWE'!$S$5:$S$222,'DANE SUROWE'!$A$5:$A$222,$N$5,'DANE SUROWE'!$C$5:$C$222,O$6,'DANE SUROWE'!$L$5:$L$222,$A61)</f>
        <v>0</v>
      </c>
      <c r="P61" s="36">
        <f>SUMIFS('DANE SUROWE'!$S$5:$S$222,'DANE SUROWE'!$A$5:$A$222,$N$5,'DANE SUROWE'!$C$5:$C$222,P$6,'DANE SUROWE'!$L$5:$L$222,$A61)</f>
        <v>0</v>
      </c>
      <c r="Q61" s="36">
        <f>SUMIFS('DANE SUROWE'!$S$5:$S$222,'DANE SUROWE'!$A$5:$A$222,$Q$5,'DANE SUROWE'!$C$5:$C$222,Q$6,'DANE SUROWE'!$L$5:$L$222,$A61)</f>
        <v>0</v>
      </c>
      <c r="R61" s="36">
        <f>SUMIFS('DANE SUROWE'!$S$5:$S$222,'DANE SUROWE'!$A$5:$A$222,$Q$5,'DANE SUROWE'!$C$5:$C$222,R$6,'DANE SUROWE'!$L$5:$L$222,$A61)</f>
        <v>0</v>
      </c>
      <c r="S61" s="36">
        <f>SUMIFS('DANE SUROWE'!$S$5:$S$222,'DANE SUROWE'!$A$5:$A$222,$Q$5,'DANE SUROWE'!$C$5:$C$222,S$6,'DANE SUROWE'!$L$5:$L$222,$A61)</f>
        <v>0</v>
      </c>
      <c r="T61" s="36">
        <f>SUMIFS('DANE SUROWE'!$S$5:$S$222,'DANE SUROWE'!$A$5:$A$222,$Q$5,'DANE SUROWE'!$C$5:$C$222,T$6,'DANE SUROWE'!$L$5:$L$222,$A61)</f>
        <v>0</v>
      </c>
      <c r="U61" s="36">
        <f>SUMIFS('DANE SUROWE'!$S$5:$S$222,'DANE SUROWE'!$A$5:$A$222,$Q$5,'DANE SUROWE'!$C$5:$C$222,U$6,'DANE SUROWE'!$L$5:$L$222,$A61)</f>
        <v>0</v>
      </c>
      <c r="V61" s="36">
        <f>SUMIFS('DANE SUROWE'!$S$5:$S$222,'DANE SUROWE'!$A$5:$A$222,$V$5,'DANE SUROWE'!$C$5:$C$222,V$6,'DANE SUROWE'!$L$5:$L$222,$A61)</f>
        <v>0</v>
      </c>
      <c r="W61" s="36">
        <f>SUMIFS('DANE SUROWE'!$S$5:$S$222,'DANE SUROWE'!$A$5:$A$222,$V$5,'DANE SUROWE'!$C$5:$C$222,W$6,'DANE SUROWE'!$L$5:$L$222,$A61)</f>
        <v>0</v>
      </c>
      <c r="X61" s="36">
        <f>SUMIFS('DANE SUROWE'!$S$5:$S$222,'DANE SUROWE'!$A$5:$A$222,$V$5,'DANE SUROWE'!$C$5:$C$222,X$6,'DANE SUROWE'!$L$5:$L$222,$A61)</f>
        <v>0</v>
      </c>
      <c r="Y61" s="36">
        <f>SUMIFS('DANE SUROWE'!$S$5:$S$222,'DANE SUROWE'!$A$5:$A$222,$V$5,'DANE SUROWE'!$C$5:$C$222,Y$6,'DANE SUROWE'!$L$5:$L$222,$A61)</f>
        <v>0</v>
      </c>
      <c r="Z61" s="36">
        <f>SUMIFS('DANE SUROWE'!$S$5:$S$222,'DANE SUROWE'!$A$5:$A$222,$V$5,'DANE SUROWE'!$C$5:$C$222,Z$6,'DANE SUROWE'!$L$5:$L$222,$A61)</f>
        <v>0</v>
      </c>
      <c r="AA61" s="36">
        <f>SUMIFS('DANE SUROWE'!$S$5:$S$222,'DANE SUROWE'!$A$5:$A$222,$AA$5,'DANE SUROWE'!$C$5:$C$222,AA$6,'DANE SUROWE'!$L$5:$L$222,$A61)</f>
        <v>0</v>
      </c>
      <c r="AB61" s="36">
        <f>SUMIFS('DANE SUROWE'!$S$5:$S$222,'DANE SUROWE'!$A$5:$A$222,$AA$5,'DANE SUROWE'!$C$5:$C$222,AB$6,'DANE SUROWE'!$L$5:$L$222,$A61)</f>
        <v>0</v>
      </c>
      <c r="AC61" s="36">
        <f>SUMIFS('DANE SUROWE'!$S$5:$S$222,'DANE SUROWE'!$A$5:$A$222,$AC$5,'DANE SUROWE'!$C$5:$C$222,AC$6,'DANE SUROWE'!$L$5:$L$222,$A61)</f>
        <v>0</v>
      </c>
      <c r="AD61" s="36">
        <f>SUMIFS('DANE SUROWE'!$S$5:$S$222,'DANE SUROWE'!$A$5:$A$222,$AC$5,'DANE SUROWE'!$C$5:$C$222,AD$6,'DANE SUROWE'!$L$5:$L$222,$A61)</f>
        <v>0</v>
      </c>
      <c r="AE61" s="36">
        <f>SUMIFS('DANE SUROWE'!$S$5:$S$222,'DANE SUROWE'!$A$5:$A$222,$AE$5,'DANE SUROWE'!$C$5:$C$222,AE$6,'DANE SUROWE'!$L$5:$L$222,$A61)</f>
        <v>0</v>
      </c>
      <c r="AF61" s="36">
        <f>SUMIFS('DANE SUROWE'!$S$5:$S$222,'DANE SUROWE'!$A$5:$A$222,$AE$5,'DANE SUROWE'!$C$5:$C$222,AF$6,'DANE SUROWE'!$L$5:$L$222,$A61)</f>
        <v>0</v>
      </c>
      <c r="AG61" s="36">
        <f t="shared" si="0"/>
        <v>0</v>
      </c>
      <c r="AH61" s="36">
        <f t="shared" si="1"/>
        <v>6347</v>
      </c>
    </row>
    <row r="62" spans="1:34">
      <c r="A62" s="35" t="s">
        <v>253</v>
      </c>
      <c r="B62" s="36">
        <f>SUMIFS('DANE SUROWE'!$S$5:$S$222,'DANE SUROWE'!$A$5:$A$222,$B$5,'DANE SUROWE'!$C$5:$C$222,B$6,'DANE SUROWE'!$L$5:$L$222,$A62)</f>
        <v>0</v>
      </c>
      <c r="C62" s="36">
        <f>SUMIFS('DANE SUROWE'!$S$5:$S$222,'DANE SUROWE'!$A$5:$A$222,$B$5,'DANE SUROWE'!$C$5:$C$222,C$6,'DANE SUROWE'!$L$5:$L$222,$A62)</f>
        <v>0</v>
      </c>
      <c r="D62" s="36">
        <f>SUMIFS('DANE SUROWE'!$S$5:$S$222,'DANE SUROWE'!$A$5:$A$222,$B$5,'DANE SUROWE'!$C$5:$C$222,D$6,'DANE SUROWE'!$L$5:$L$222,$A62)</f>
        <v>0</v>
      </c>
      <c r="E62" s="36">
        <f>SUMIFS('DANE SUROWE'!$S$5:$S$222,'DANE SUROWE'!$A$5:$A$222,$E$5,'DANE SUROWE'!$C$5:$C$222,E$6,'DANE SUROWE'!$L$5:$L$222,$A62)</f>
        <v>0</v>
      </c>
      <c r="F62" s="36">
        <f>SUMIFS('DANE SUROWE'!$S$5:$S$222,'DANE SUROWE'!$A$5:$A$222,$E$5,'DANE SUROWE'!$C$5:$C$222,F$6,'DANE SUROWE'!$L$5:$L$222,$A62)</f>
        <v>0</v>
      </c>
      <c r="G62" s="36">
        <f>SUMIFS('DANE SUROWE'!$S$5:$S$222,'DANE SUROWE'!$A$5:$A$222,$G$5,'DANE SUROWE'!$C$5:$C$222,G$6,'DANE SUROWE'!$L$5:$L$222,$A62)</f>
        <v>0</v>
      </c>
      <c r="H62" s="36">
        <f>SUMIFS('DANE SUROWE'!$S$5:$S$222,'DANE SUROWE'!$A$5:$A$222,$G$5,'DANE SUROWE'!$C$5:$C$222,H$6,'DANE SUROWE'!$L$5:$L$222,$A62)</f>
        <v>0</v>
      </c>
      <c r="I62" s="36">
        <f>SUMIFS('DANE SUROWE'!$S$5:$S$222,'DANE SUROWE'!$A$5:$A$222,$G$5,'DANE SUROWE'!$C$5:$C$222,I$6,'DANE SUROWE'!$L$5:$L$222,$A62)</f>
        <v>0</v>
      </c>
      <c r="J62" s="36">
        <f>SUMIFS('DANE SUROWE'!$S$5:$S$222,'DANE SUROWE'!$A$5:$A$222,$J$5,'DANE SUROWE'!$C$5:$C$222,J$6,'DANE SUROWE'!$L$5:$L$222,$A62)</f>
        <v>0</v>
      </c>
      <c r="K62" s="36">
        <f>SUMIFS('DANE SUROWE'!$S$5:$S$222,'DANE SUROWE'!$A$5:$A$222,$J$5,'DANE SUROWE'!$C$5:$C$222,K$6,'DANE SUROWE'!$L$5:$L$222,$A62)</f>
        <v>0</v>
      </c>
      <c r="L62" s="36">
        <f>SUMIFS('DANE SUROWE'!$S$5:$S$222,'DANE SUROWE'!$A$5:$A$222,$L$5,'DANE SUROWE'!$C$5:$C$222,L$6,'DANE SUROWE'!$L$5:$L$222,$A62)</f>
        <v>0</v>
      </c>
      <c r="M62" s="36">
        <f>SUMIFS('DANE SUROWE'!$S$5:$S$222,'DANE SUROWE'!$A$5:$A$222,$L$5,'DANE SUROWE'!$C$5:$C$222,M$6,'DANE SUROWE'!$L$5:$L$222,$A62)</f>
        <v>0</v>
      </c>
      <c r="N62" s="36">
        <f>SUMIFS('DANE SUROWE'!$S$5:$S$222,'DANE SUROWE'!$A$5:$A$222,$N$5,'DANE SUROWE'!$C$5:$C$222,N$6,'DANE SUROWE'!$L$5:$L$222,$A62)</f>
        <v>0</v>
      </c>
      <c r="O62" s="36">
        <f>SUMIFS('DANE SUROWE'!$S$5:$S$222,'DANE SUROWE'!$A$5:$A$222,$N$5,'DANE SUROWE'!$C$5:$C$222,O$6,'DANE SUROWE'!$L$5:$L$222,$A62)</f>
        <v>0</v>
      </c>
      <c r="P62" s="36">
        <f>SUMIFS('DANE SUROWE'!$S$5:$S$222,'DANE SUROWE'!$A$5:$A$222,$N$5,'DANE SUROWE'!$C$5:$C$222,P$6,'DANE SUROWE'!$L$5:$L$222,$A62)</f>
        <v>0</v>
      </c>
      <c r="Q62" s="36">
        <f>SUMIFS('DANE SUROWE'!$S$5:$S$222,'DANE SUROWE'!$A$5:$A$222,$Q$5,'DANE SUROWE'!$C$5:$C$222,Q$6,'DANE SUROWE'!$L$5:$L$222,$A62)</f>
        <v>0</v>
      </c>
      <c r="R62" s="36">
        <f>SUMIFS('DANE SUROWE'!$S$5:$S$222,'DANE SUROWE'!$A$5:$A$222,$Q$5,'DANE SUROWE'!$C$5:$C$222,R$6,'DANE SUROWE'!$L$5:$L$222,$A62)</f>
        <v>0</v>
      </c>
      <c r="S62" s="36">
        <f>SUMIFS('DANE SUROWE'!$S$5:$S$222,'DANE SUROWE'!$A$5:$A$222,$Q$5,'DANE SUROWE'!$C$5:$C$222,S$6,'DANE SUROWE'!$L$5:$L$222,$A62)</f>
        <v>0</v>
      </c>
      <c r="T62" s="36">
        <f>SUMIFS('DANE SUROWE'!$S$5:$S$222,'DANE SUROWE'!$A$5:$A$222,$Q$5,'DANE SUROWE'!$C$5:$C$222,T$6,'DANE SUROWE'!$L$5:$L$222,$A62)</f>
        <v>0</v>
      </c>
      <c r="U62" s="36">
        <f>SUMIFS('DANE SUROWE'!$S$5:$S$222,'DANE SUROWE'!$A$5:$A$222,$Q$5,'DANE SUROWE'!$C$5:$C$222,U$6,'DANE SUROWE'!$L$5:$L$222,$A62)</f>
        <v>0</v>
      </c>
      <c r="V62" s="36">
        <f>SUMIFS('DANE SUROWE'!$S$5:$S$222,'DANE SUROWE'!$A$5:$A$222,$V$5,'DANE SUROWE'!$C$5:$C$222,V$6,'DANE SUROWE'!$L$5:$L$222,$A62)</f>
        <v>0</v>
      </c>
      <c r="W62" s="36">
        <f>SUMIFS('DANE SUROWE'!$S$5:$S$222,'DANE SUROWE'!$A$5:$A$222,$V$5,'DANE SUROWE'!$C$5:$C$222,W$6,'DANE SUROWE'!$L$5:$L$222,$A62)</f>
        <v>0</v>
      </c>
      <c r="X62" s="36">
        <f>SUMIFS('DANE SUROWE'!$S$5:$S$222,'DANE SUROWE'!$A$5:$A$222,$V$5,'DANE SUROWE'!$C$5:$C$222,X$6,'DANE SUROWE'!$L$5:$L$222,$A62)</f>
        <v>0</v>
      </c>
      <c r="Y62" s="36">
        <f>SUMIFS('DANE SUROWE'!$S$5:$S$222,'DANE SUROWE'!$A$5:$A$222,$V$5,'DANE SUROWE'!$C$5:$C$222,Y$6,'DANE SUROWE'!$L$5:$L$222,$A62)</f>
        <v>0</v>
      </c>
      <c r="Z62" s="36">
        <f>SUMIFS('DANE SUROWE'!$S$5:$S$222,'DANE SUROWE'!$A$5:$A$222,$V$5,'DANE SUROWE'!$C$5:$C$222,Z$6,'DANE SUROWE'!$L$5:$L$222,$A62)</f>
        <v>0</v>
      </c>
      <c r="AA62" s="36">
        <f>SUMIFS('DANE SUROWE'!$S$5:$S$222,'DANE SUROWE'!$A$5:$A$222,$AA$5,'DANE SUROWE'!$C$5:$C$222,AA$6,'DANE SUROWE'!$L$5:$L$222,$A62)</f>
        <v>0</v>
      </c>
      <c r="AB62" s="36">
        <f>SUMIFS('DANE SUROWE'!$S$5:$S$222,'DANE SUROWE'!$A$5:$A$222,$AA$5,'DANE SUROWE'!$C$5:$C$222,AB$6,'DANE SUROWE'!$L$5:$L$222,$A62)</f>
        <v>0</v>
      </c>
      <c r="AC62" s="36">
        <f>SUMIFS('DANE SUROWE'!$S$5:$S$222,'DANE SUROWE'!$A$5:$A$222,$AC$5,'DANE SUROWE'!$C$5:$C$222,AC$6,'DANE SUROWE'!$L$5:$L$222,$A62)</f>
        <v>0</v>
      </c>
      <c r="AD62" s="36">
        <f>SUMIFS('DANE SUROWE'!$S$5:$S$222,'DANE SUROWE'!$A$5:$A$222,$AC$5,'DANE SUROWE'!$C$5:$C$222,AD$6,'DANE SUROWE'!$L$5:$L$222,$A62)</f>
        <v>0</v>
      </c>
      <c r="AE62" s="36">
        <f>SUMIFS('DANE SUROWE'!$S$5:$S$222,'DANE SUROWE'!$A$5:$A$222,$AE$5,'DANE SUROWE'!$C$5:$C$222,AE$6,'DANE SUROWE'!$L$5:$L$222,$A62)</f>
        <v>0</v>
      </c>
      <c r="AF62" s="36">
        <f>SUMIFS('DANE SUROWE'!$S$5:$S$222,'DANE SUROWE'!$A$5:$A$222,$AE$5,'DANE SUROWE'!$C$5:$C$222,AF$6,'DANE SUROWE'!$L$5:$L$222,$A62)</f>
        <v>0</v>
      </c>
      <c r="AG62" s="36">
        <f t="shared" si="0"/>
        <v>0</v>
      </c>
      <c r="AH62" s="36">
        <f t="shared" si="1"/>
        <v>8446</v>
      </c>
    </row>
    <row r="63" spans="1:34">
      <c r="A63" s="35" t="s">
        <v>254</v>
      </c>
      <c r="B63" s="36">
        <f>SUMIFS('DANE SUROWE'!$S$5:$S$222,'DANE SUROWE'!$A$5:$A$222,$B$5,'DANE SUROWE'!$C$5:$C$222,B$6,'DANE SUROWE'!$L$5:$L$222,$A63)</f>
        <v>0</v>
      </c>
      <c r="C63" s="36">
        <f>SUMIFS('DANE SUROWE'!$S$5:$S$222,'DANE SUROWE'!$A$5:$A$222,$B$5,'DANE SUROWE'!$C$5:$C$222,C$6,'DANE SUROWE'!$L$5:$L$222,$A63)</f>
        <v>0</v>
      </c>
      <c r="D63" s="36">
        <f>SUMIFS('DANE SUROWE'!$S$5:$S$222,'DANE SUROWE'!$A$5:$A$222,$B$5,'DANE SUROWE'!$C$5:$C$222,D$6,'DANE SUROWE'!$L$5:$L$222,$A63)</f>
        <v>0</v>
      </c>
      <c r="E63" s="36">
        <f>SUMIFS('DANE SUROWE'!$S$5:$S$222,'DANE SUROWE'!$A$5:$A$222,$E$5,'DANE SUROWE'!$C$5:$C$222,E$6,'DANE SUROWE'!$L$5:$L$222,$A63)</f>
        <v>0</v>
      </c>
      <c r="F63" s="36">
        <f>SUMIFS('DANE SUROWE'!$S$5:$S$222,'DANE SUROWE'!$A$5:$A$222,$E$5,'DANE SUROWE'!$C$5:$C$222,F$6,'DANE SUROWE'!$L$5:$L$222,$A63)</f>
        <v>306</v>
      </c>
      <c r="G63" s="36">
        <f>SUMIFS('DANE SUROWE'!$S$5:$S$222,'DANE SUROWE'!$A$5:$A$222,$G$5,'DANE SUROWE'!$C$5:$C$222,G$6,'DANE SUROWE'!$L$5:$L$222,$A63)</f>
        <v>0</v>
      </c>
      <c r="H63" s="36">
        <f>SUMIFS('DANE SUROWE'!$S$5:$S$222,'DANE SUROWE'!$A$5:$A$222,$G$5,'DANE SUROWE'!$C$5:$C$222,H$6,'DANE SUROWE'!$L$5:$L$222,$A63)</f>
        <v>0</v>
      </c>
      <c r="I63" s="36">
        <f>SUMIFS('DANE SUROWE'!$S$5:$S$222,'DANE SUROWE'!$A$5:$A$222,$G$5,'DANE SUROWE'!$C$5:$C$222,I$6,'DANE SUROWE'!$L$5:$L$222,$A63)</f>
        <v>0</v>
      </c>
      <c r="J63" s="36">
        <f>SUMIFS('DANE SUROWE'!$S$5:$S$222,'DANE SUROWE'!$A$5:$A$222,$J$5,'DANE SUROWE'!$C$5:$C$222,J$6,'DANE SUROWE'!$L$5:$L$222,$A63)</f>
        <v>0</v>
      </c>
      <c r="K63" s="36">
        <f>SUMIFS('DANE SUROWE'!$S$5:$S$222,'DANE SUROWE'!$A$5:$A$222,$J$5,'DANE SUROWE'!$C$5:$C$222,K$6,'DANE SUROWE'!$L$5:$L$222,$A63)</f>
        <v>0</v>
      </c>
      <c r="L63" s="36">
        <f>SUMIFS('DANE SUROWE'!$S$5:$S$222,'DANE SUROWE'!$A$5:$A$222,$L$5,'DANE SUROWE'!$C$5:$C$222,L$6,'DANE SUROWE'!$L$5:$L$222,$A63)</f>
        <v>0</v>
      </c>
      <c r="M63" s="36">
        <f>SUMIFS('DANE SUROWE'!$S$5:$S$222,'DANE SUROWE'!$A$5:$A$222,$L$5,'DANE SUROWE'!$C$5:$C$222,M$6,'DANE SUROWE'!$L$5:$L$222,$A63)</f>
        <v>530</v>
      </c>
      <c r="N63" s="36">
        <f>SUMIFS('DANE SUROWE'!$S$5:$S$222,'DANE SUROWE'!$A$5:$A$222,$N$5,'DANE SUROWE'!$C$5:$C$222,N$6,'DANE SUROWE'!$L$5:$L$222,$A63)</f>
        <v>0</v>
      </c>
      <c r="O63" s="36">
        <f>SUMIFS('DANE SUROWE'!$S$5:$S$222,'DANE SUROWE'!$A$5:$A$222,$N$5,'DANE SUROWE'!$C$5:$C$222,O$6,'DANE SUROWE'!$L$5:$L$222,$A63)</f>
        <v>0</v>
      </c>
      <c r="P63" s="36">
        <f>SUMIFS('DANE SUROWE'!$S$5:$S$222,'DANE SUROWE'!$A$5:$A$222,$N$5,'DANE SUROWE'!$C$5:$C$222,P$6,'DANE SUROWE'!$L$5:$L$222,$A63)</f>
        <v>0</v>
      </c>
      <c r="Q63" s="36">
        <f>SUMIFS('DANE SUROWE'!$S$5:$S$222,'DANE SUROWE'!$A$5:$A$222,$Q$5,'DANE SUROWE'!$C$5:$C$222,Q$6,'DANE SUROWE'!$L$5:$L$222,$A63)</f>
        <v>0</v>
      </c>
      <c r="R63" s="36">
        <f>SUMIFS('DANE SUROWE'!$S$5:$S$222,'DANE SUROWE'!$A$5:$A$222,$Q$5,'DANE SUROWE'!$C$5:$C$222,R$6,'DANE SUROWE'!$L$5:$L$222,$A63)</f>
        <v>0</v>
      </c>
      <c r="S63" s="36">
        <f>SUMIFS('DANE SUROWE'!$S$5:$S$222,'DANE SUROWE'!$A$5:$A$222,$Q$5,'DANE SUROWE'!$C$5:$C$222,S$6,'DANE SUROWE'!$L$5:$L$222,$A63)</f>
        <v>0</v>
      </c>
      <c r="T63" s="36">
        <f>SUMIFS('DANE SUROWE'!$S$5:$S$222,'DANE SUROWE'!$A$5:$A$222,$Q$5,'DANE SUROWE'!$C$5:$C$222,T$6,'DANE SUROWE'!$L$5:$L$222,$A63)</f>
        <v>0</v>
      </c>
      <c r="U63" s="36">
        <f>SUMIFS('DANE SUROWE'!$S$5:$S$222,'DANE SUROWE'!$A$5:$A$222,$Q$5,'DANE SUROWE'!$C$5:$C$222,U$6,'DANE SUROWE'!$L$5:$L$222,$A63)</f>
        <v>0</v>
      </c>
      <c r="V63" s="36">
        <f>SUMIFS('DANE SUROWE'!$S$5:$S$222,'DANE SUROWE'!$A$5:$A$222,$V$5,'DANE SUROWE'!$C$5:$C$222,V$6,'DANE SUROWE'!$L$5:$L$222,$A63)</f>
        <v>530</v>
      </c>
      <c r="W63" s="36">
        <f>SUMIFS('DANE SUROWE'!$S$5:$S$222,'DANE SUROWE'!$A$5:$A$222,$V$5,'DANE SUROWE'!$C$5:$C$222,W$6,'DANE SUROWE'!$L$5:$L$222,$A63)</f>
        <v>530</v>
      </c>
      <c r="X63" s="36">
        <f>SUMIFS('DANE SUROWE'!$S$5:$S$222,'DANE SUROWE'!$A$5:$A$222,$V$5,'DANE SUROWE'!$C$5:$C$222,X$6,'DANE SUROWE'!$L$5:$L$222,$A63)</f>
        <v>0</v>
      </c>
      <c r="Y63" s="36">
        <f>SUMIFS('DANE SUROWE'!$S$5:$S$222,'DANE SUROWE'!$A$5:$A$222,$V$5,'DANE SUROWE'!$C$5:$C$222,Y$6,'DANE SUROWE'!$L$5:$L$222,$A63)</f>
        <v>0</v>
      </c>
      <c r="Z63" s="36">
        <f>SUMIFS('DANE SUROWE'!$S$5:$S$222,'DANE SUROWE'!$A$5:$A$222,$V$5,'DANE SUROWE'!$C$5:$C$222,Z$6,'DANE SUROWE'!$L$5:$L$222,$A63)</f>
        <v>0</v>
      </c>
      <c r="AA63" s="36">
        <f>SUMIFS('DANE SUROWE'!$S$5:$S$222,'DANE SUROWE'!$A$5:$A$222,$AA$5,'DANE SUROWE'!$C$5:$C$222,AA$6,'DANE SUROWE'!$L$5:$L$222,$A63)</f>
        <v>0</v>
      </c>
      <c r="AB63" s="36">
        <f>SUMIFS('DANE SUROWE'!$S$5:$S$222,'DANE SUROWE'!$A$5:$A$222,$AA$5,'DANE SUROWE'!$C$5:$C$222,AB$6,'DANE SUROWE'!$L$5:$L$222,$A63)</f>
        <v>530</v>
      </c>
      <c r="AC63" s="36">
        <f>SUMIFS('DANE SUROWE'!$S$5:$S$222,'DANE SUROWE'!$A$5:$A$222,$AC$5,'DANE SUROWE'!$C$5:$C$222,AC$6,'DANE SUROWE'!$L$5:$L$222,$A63)</f>
        <v>0</v>
      </c>
      <c r="AD63" s="36">
        <f>SUMIFS('DANE SUROWE'!$S$5:$S$222,'DANE SUROWE'!$A$5:$A$222,$AC$5,'DANE SUROWE'!$C$5:$C$222,AD$6,'DANE SUROWE'!$L$5:$L$222,$A63)</f>
        <v>0</v>
      </c>
      <c r="AE63" s="36">
        <f>SUMIFS('DANE SUROWE'!$S$5:$S$222,'DANE SUROWE'!$A$5:$A$222,$AE$5,'DANE SUROWE'!$C$5:$C$222,AE$6,'DANE SUROWE'!$L$5:$L$222,$A63)</f>
        <v>0</v>
      </c>
      <c r="AF63" s="36">
        <f>SUMIFS('DANE SUROWE'!$S$5:$S$222,'DANE SUROWE'!$A$5:$A$222,$AE$5,'DANE SUROWE'!$C$5:$C$222,AF$6,'DANE SUROWE'!$L$5:$L$222,$A63)</f>
        <v>0</v>
      </c>
      <c r="AG63" s="36">
        <f t="shared" si="0"/>
        <v>2426</v>
      </c>
      <c r="AH63" s="36">
        <f t="shared" si="1"/>
        <v>11465</v>
      </c>
    </row>
    <row r="64" spans="1:34">
      <c r="A64" s="35" t="s">
        <v>255</v>
      </c>
      <c r="B64" s="36">
        <f>SUMIFS('DANE SUROWE'!$S$5:$S$222,'DANE SUROWE'!$A$5:$A$222,$B$5,'DANE SUROWE'!$C$5:$C$222,B$6,'DANE SUROWE'!$L$5:$L$222,$A64)</f>
        <v>0</v>
      </c>
      <c r="C64" s="36">
        <f>SUMIFS('DANE SUROWE'!$S$5:$S$222,'DANE SUROWE'!$A$5:$A$222,$B$5,'DANE SUROWE'!$C$5:$C$222,C$6,'DANE SUROWE'!$L$5:$L$222,$A64)</f>
        <v>0</v>
      </c>
      <c r="D64" s="36">
        <f>SUMIFS('DANE SUROWE'!$S$5:$S$222,'DANE SUROWE'!$A$5:$A$222,$B$5,'DANE SUROWE'!$C$5:$C$222,D$6,'DANE SUROWE'!$L$5:$L$222,$A64)</f>
        <v>0</v>
      </c>
      <c r="E64" s="36">
        <f>SUMIFS('DANE SUROWE'!$S$5:$S$222,'DANE SUROWE'!$A$5:$A$222,$E$5,'DANE SUROWE'!$C$5:$C$222,E$6,'DANE SUROWE'!$L$5:$L$222,$A64)</f>
        <v>0</v>
      </c>
      <c r="F64" s="36">
        <f>SUMIFS('DANE SUROWE'!$S$5:$S$222,'DANE SUROWE'!$A$5:$A$222,$E$5,'DANE SUROWE'!$C$5:$C$222,F$6,'DANE SUROWE'!$L$5:$L$222,$A64)</f>
        <v>0</v>
      </c>
      <c r="G64" s="36">
        <f>SUMIFS('DANE SUROWE'!$S$5:$S$222,'DANE SUROWE'!$A$5:$A$222,$G$5,'DANE SUROWE'!$C$5:$C$222,G$6,'DANE SUROWE'!$L$5:$L$222,$A64)</f>
        <v>0</v>
      </c>
      <c r="H64" s="36">
        <f>SUMIFS('DANE SUROWE'!$S$5:$S$222,'DANE SUROWE'!$A$5:$A$222,$G$5,'DANE SUROWE'!$C$5:$C$222,H$6,'DANE SUROWE'!$L$5:$L$222,$A64)</f>
        <v>0</v>
      </c>
      <c r="I64" s="36">
        <f>SUMIFS('DANE SUROWE'!$S$5:$S$222,'DANE SUROWE'!$A$5:$A$222,$G$5,'DANE SUROWE'!$C$5:$C$222,I$6,'DANE SUROWE'!$L$5:$L$222,$A64)</f>
        <v>0</v>
      </c>
      <c r="J64" s="36">
        <f>SUMIFS('DANE SUROWE'!$S$5:$S$222,'DANE SUROWE'!$A$5:$A$222,$J$5,'DANE SUROWE'!$C$5:$C$222,J$6,'DANE SUROWE'!$L$5:$L$222,$A64)</f>
        <v>345</v>
      </c>
      <c r="K64" s="36">
        <f>SUMIFS('DANE SUROWE'!$S$5:$S$222,'DANE SUROWE'!$A$5:$A$222,$J$5,'DANE SUROWE'!$C$5:$C$222,K$6,'DANE SUROWE'!$L$5:$L$222,$A64)</f>
        <v>584</v>
      </c>
      <c r="L64" s="36">
        <f>SUMIFS('DANE SUROWE'!$S$5:$S$222,'DANE SUROWE'!$A$5:$A$222,$L$5,'DANE SUROWE'!$C$5:$C$222,L$6,'DANE SUROWE'!$L$5:$L$222,$A64)</f>
        <v>0</v>
      </c>
      <c r="M64" s="36">
        <f>SUMIFS('DANE SUROWE'!$S$5:$S$222,'DANE SUROWE'!$A$5:$A$222,$L$5,'DANE SUROWE'!$C$5:$C$222,M$6,'DANE SUROWE'!$L$5:$L$222,$A64)</f>
        <v>0</v>
      </c>
      <c r="N64" s="36">
        <f>SUMIFS('DANE SUROWE'!$S$5:$S$222,'DANE SUROWE'!$A$5:$A$222,$N$5,'DANE SUROWE'!$C$5:$C$222,N$6,'DANE SUROWE'!$L$5:$L$222,$A64)</f>
        <v>539</v>
      </c>
      <c r="O64" s="36">
        <f>SUMIFS('DANE SUROWE'!$S$5:$S$222,'DANE SUROWE'!$A$5:$A$222,$N$5,'DANE SUROWE'!$C$5:$C$222,O$6,'DANE SUROWE'!$L$5:$L$222,$A64)</f>
        <v>539</v>
      </c>
      <c r="P64" s="36">
        <f>SUMIFS('DANE SUROWE'!$S$5:$S$222,'DANE SUROWE'!$A$5:$A$222,$N$5,'DANE SUROWE'!$C$5:$C$222,P$6,'DANE SUROWE'!$L$5:$L$222,$A64)</f>
        <v>0</v>
      </c>
      <c r="Q64" s="36">
        <f>SUMIFS('DANE SUROWE'!$S$5:$S$222,'DANE SUROWE'!$A$5:$A$222,$Q$5,'DANE SUROWE'!$C$5:$C$222,Q$6,'DANE SUROWE'!$L$5:$L$222,$A64)</f>
        <v>0</v>
      </c>
      <c r="R64" s="36">
        <f>SUMIFS('DANE SUROWE'!$S$5:$S$222,'DANE SUROWE'!$A$5:$A$222,$Q$5,'DANE SUROWE'!$C$5:$C$222,R$6,'DANE SUROWE'!$L$5:$L$222,$A64)</f>
        <v>539</v>
      </c>
      <c r="S64" s="36">
        <f>SUMIFS('DANE SUROWE'!$S$5:$S$222,'DANE SUROWE'!$A$5:$A$222,$Q$5,'DANE SUROWE'!$C$5:$C$222,S$6,'DANE SUROWE'!$L$5:$L$222,$A64)</f>
        <v>0</v>
      </c>
      <c r="T64" s="36">
        <f>SUMIFS('DANE SUROWE'!$S$5:$S$222,'DANE SUROWE'!$A$5:$A$222,$Q$5,'DANE SUROWE'!$C$5:$C$222,T$6,'DANE SUROWE'!$L$5:$L$222,$A64)</f>
        <v>0</v>
      </c>
      <c r="U64" s="36">
        <f>SUMIFS('DANE SUROWE'!$S$5:$S$222,'DANE SUROWE'!$A$5:$A$222,$Q$5,'DANE SUROWE'!$C$5:$C$222,U$6,'DANE SUROWE'!$L$5:$L$222,$A64)</f>
        <v>0</v>
      </c>
      <c r="V64" s="36">
        <f>SUMIFS('DANE SUROWE'!$S$5:$S$222,'DANE SUROWE'!$A$5:$A$222,$V$5,'DANE SUROWE'!$C$5:$C$222,V$6,'DANE SUROWE'!$L$5:$L$222,$A64)</f>
        <v>0</v>
      </c>
      <c r="W64" s="36">
        <f>SUMIFS('DANE SUROWE'!$S$5:$S$222,'DANE SUROWE'!$A$5:$A$222,$V$5,'DANE SUROWE'!$C$5:$C$222,W$6,'DANE SUROWE'!$L$5:$L$222,$A64)</f>
        <v>0</v>
      </c>
      <c r="X64" s="36">
        <f>SUMIFS('DANE SUROWE'!$S$5:$S$222,'DANE SUROWE'!$A$5:$A$222,$V$5,'DANE SUROWE'!$C$5:$C$222,X$6,'DANE SUROWE'!$L$5:$L$222,$A64)</f>
        <v>0</v>
      </c>
      <c r="Y64" s="36">
        <f>SUMIFS('DANE SUROWE'!$S$5:$S$222,'DANE SUROWE'!$A$5:$A$222,$V$5,'DANE SUROWE'!$C$5:$C$222,Y$6,'DANE SUROWE'!$L$5:$L$222,$A64)</f>
        <v>0</v>
      </c>
      <c r="Z64" s="36">
        <f>SUMIFS('DANE SUROWE'!$S$5:$S$222,'DANE SUROWE'!$A$5:$A$222,$V$5,'DANE SUROWE'!$C$5:$C$222,Z$6,'DANE SUROWE'!$L$5:$L$222,$A64)</f>
        <v>0</v>
      </c>
      <c r="AA64" s="36">
        <f>SUMIFS('DANE SUROWE'!$S$5:$S$222,'DANE SUROWE'!$A$5:$A$222,$AA$5,'DANE SUROWE'!$C$5:$C$222,AA$6,'DANE SUROWE'!$L$5:$L$222,$A64)</f>
        <v>539</v>
      </c>
      <c r="AB64" s="36">
        <f>SUMIFS('DANE SUROWE'!$S$5:$S$222,'DANE SUROWE'!$A$5:$A$222,$AA$5,'DANE SUROWE'!$C$5:$C$222,AB$6,'DANE SUROWE'!$L$5:$L$222,$A64)</f>
        <v>0</v>
      </c>
      <c r="AC64" s="36">
        <f>SUMIFS('DANE SUROWE'!$S$5:$S$222,'DANE SUROWE'!$A$5:$A$222,$AC$5,'DANE SUROWE'!$C$5:$C$222,AC$6,'DANE SUROWE'!$L$5:$L$222,$A64)</f>
        <v>530</v>
      </c>
      <c r="AD64" s="36">
        <f>SUMIFS('DANE SUROWE'!$S$5:$S$222,'DANE SUROWE'!$A$5:$A$222,$AC$5,'DANE SUROWE'!$C$5:$C$222,AD$6,'DANE SUROWE'!$L$5:$L$222,$A64)</f>
        <v>0</v>
      </c>
      <c r="AE64" s="36">
        <f>SUMIFS('DANE SUROWE'!$S$5:$S$222,'DANE SUROWE'!$A$5:$A$222,$AE$5,'DANE SUROWE'!$C$5:$C$222,AE$6,'DANE SUROWE'!$L$5:$L$222,$A64)</f>
        <v>0</v>
      </c>
      <c r="AF64" s="36">
        <f>SUMIFS('DANE SUROWE'!$S$5:$S$222,'DANE SUROWE'!$A$5:$A$222,$AE$5,'DANE SUROWE'!$C$5:$C$222,AF$6,'DANE SUROWE'!$L$5:$L$222,$A64)</f>
        <v>306</v>
      </c>
      <c r="AG64" s="36">
        <f t="shared" si="0"/>
        <v>3921</v>
      </c>
      <c r="AH64" s="36">
        <f t="shared" si="1"/>
        <v>11511</v>
      </c>
    </row>
    <row r="65" spans="1:34">
      <c r="A65" s="35" t="s">
        <v>256</v>
      </c>
      <c r="B65" s="36">
        <f>SUMIFS('DANE SUROWE'!$S$5:$S$222,'DANE SUROWE'!$A$5:$A$222,$B$5,'DANE SUROWE'!$C$5:$C$222,B$6,'DANE SUROWE'!$L$5:$L$222,$A65)</f>
        <v>0</v>
      </c>
      <c r="C65" s="36">
        <f>SUMIFS('DANE SUROWE'!$S$5:$S$222,'DANE SUROWE'!$A$5:$A$222,$B$5,'DANE SUROWE'!$C$5:$C$222,C$6,'DANE SUROWE'!$L$5:$L$222,$A65)</f>
        <v>458</v>
      </c>
      <c r="D65" s="36">
        <f>SUMIFS('DANE SUROWE'!$S$5:$S$222,'DANE SUROWE'!$A$5:$A$222,$B$5,'DANE SUROWE'!$C$5:$C$222,D$6,'DANE SUROWE'!$L$5:$L$222,$A65)</f>
        <v>0</v>
      </c>
      <c r="E65" s="36">
        <f>SUMIFS('DANE SUROWE'!$S$5:$S$222,'DANE SUROWE'!$A$5:$A$222,$E$5,'DANE SUROWE'!$C$5:$C$222,E$6,'DANE SUROWE'!$L$5:$L$222,$A65)</f>
        <v>0</v>
      </c>
      <c r="F65" s="36">
        <f>SUMIFS('DANE SUROWE'!$S$5:$S$222,'DANE SUROWE'!$A$5:$A$222,$E$5,'DANE SUROWE'!$C$5:$C$222,F$6,'DANE SUROWE'!$L$5:$L$222,$A65)</f>
        <v>0</v>
      </c>
      <c r="G65" s="36">
        <f>SUMIFS('DANE SUROWE'!$S$5:$S$222,'DANE SUROWE'!$A$5:$A$222,$G$5,'DANE SUROWE'!$C$5:$C$222,G$6,'DANE SUROWE'!$L$5:$L$222,$A65)</f>
        <v>864</v>
      </c>
      <c r="H65" s="36">
        <f>SUMIFS('DANE SUROWE'!$S$5:$S$222,'DANE SUROWE'!$A$5:$A$222,$G$5,'DANE SUROWE'!$C$5:$C$222,H$6,'DANE SUROWE'!$L$5:$L$222,$A65)</f>
        <v>432</v>
      </c>
      <c r="I65" s="36">
        <f>SUMIFS('DANE SUROWE'!$S$5:$S$222,'DANE SUROWE'!$A$5:$A$222,$G$5,'DANE SUROWE'!$C$5:$C$222,I$6,'DANE SUROWE'!$L$5:$L$222,$A65)</f>
        <v>0</v>
      </c>
      <c r="J65" s="36">
        <f>SUMIFS('DANE SUROWE'!$S$5:$S$222,'DANE SUROWE'!$A$5:$A$222,$J$5,'DANE SUROWE'!$C$5:$C$222,J$6,'DANE SUROWE'!$L$5:$L$222,$A65)</f>
        <v>0</v>
      </c>
      <c r="K65" s="36">
        <f>SUMIFS('DANE SUROWE'!$S$5:$S$222,'DANE SUROWE'!$A$5:$A$222,$J$5,'DANE SUROWE'!$C$5:$C$222,K$6,'DANE SUROWE'!$L$5:$L$222,$A65)</f>
        <v>0</v>
      </c>
      <c r="L65" s="36">
        <f>SUMIFS('DANE SUROWE'!$S$5:$S$222,'DANE SUROWE'!$A$5:$A$222,$L$5,'DANE SUROWE'!$C$5:$C$222,L$6,'DANE SUROWE'!$L$5:$L$222,$A65)</f>
        <v>0</v>
      </c>
      <c r="M65" s="36">
        <f>SUMIFS('DANE SUROWE'!$S$5:$S$222,'DANE SUROWE'!$A$5:$A$222,$L$5,'DANE SUROWE'!$C$5:$C$222,M$6,'DANE SUROWE'!$L$5:$L$222,$A65)</f>
        <v>0</v>
      </c>
      <c r="N65" s="36">
        <f>SUMIFS('DANE SUROWE'!$S$5:$S$222,'DANE SUROWE'!$A$5:$A$222,$N$5,'DANE SUROWE'!$C$5:$C$222,N$6,'DANE SUROWE'!$L$5:$L$222,$A65)</f>
        <v>0</v>
      </c>
      <c r="O65" s="36">
        <f>SUMIFS('DANE SUROWE'!$S$5:$S$222,'DANE SUROWE'!$A$5:$A$222,$N$5,'DANE SUROWE'!$C$5:$C$222,O$6,'DANE SUROWE'!$L$5:$L$222,$A65)</f>
        <v>0</v>
      </c>
      <c r="P65" s="36">
        <f>SUMIFS('DANE SUROWE'!$S$5:$S$222,'DANE SUROWE'!$A$5:$A$222,$N$5,'DANE SUROWE'!$C$5:$C$222,P$6,'DANE SUROWE'!$L$5:$L$222,$A65)</f>
        <v>0</v>
      </c>
      <c r="Q65" s="36">
        <f>SUMIFS('DANE SUROWE'!$S$5:$S$222,'DANE SUROWE'!$A$5:$A$222,$Q$5,'DANE SUROWE'!$C$5:$C$222,Q$6,'DANE SUROWE'!$L$5:$L$222,$A65)</f>
        <v>0</v>
      </c>
      <c r="R65" s="36">
        <f>SUMIFS('DANE SUROWE'!$S$5:$S$222,'DANE SUROWE'!$A$5:$A$222,$Q$5,'DANE SUROWE'!$C$5:$C$222,R$6,'DANE SUROWE'!$L$5:$L$222,$A65)</f>
        <v>0</v>
      </c>
      <c r="S65" s="36">
        <f>SUMIFS('DANE SUROWE'!$S$5:$S$222,'DANE SUROWE'!$A$5:$A$222,$Q$5,'DANE SUROWE'!$C$5:$C$222,S$6,'DANE SUROWE'!$L$5:$L$222,$A65)</f>
        <v>0</v>
      </c>
      <c r="T65" s="36">
        <f>SUMIFS('DANE SUROWE'!$S$5:$S$222,'DANE SUROWE'!$A$5:$A$222,$Q$5,'DANE SUROWE'!$C$5:$C$222,T$6,'DANE SUROWE'!$L$5:$L$222,$A65)</f>
        <v>0</v>
      </c>
      <c r="U65" s="36">
        <f>SUMIFS('DANE SUROWE'!$S$5:$S$222,'DANE SUROWE'!$A$5:$A$222,$Q$5,'DANE SUROWE'!$C$5:$C$222,U$6,'DANE SUROWE'!$L$5:$L$222,$A65)</f>
        <v>0</v>
      </c>
      <c r="V65" s="36">
        <f>SUMIFS('DANE SUROWE'!$S$5:$S$222,'DANE SUROWE'!$A$5:$A$222,$V$5,'DANE SUROWE'!$C$5:$C$222,V$6,'DANE SUROWE'!$L$5:$L$222,$A65)</f>
        <v>0</v>
      </c>
      <c r="W65" s="36">
        <f>SUMIFS('DANE SUROWE'!$S$5:$S$222,'DANE SUROWE'!$A$5:$A$222,$V$5,'DANE SUROWE'!$C$5:$C$222,W$6,'DANE SUROWE'!$L$5:$L$222,$A65)</f>
        <v>0</v>
      </c>
      <c r="X65" s="36">
        <f>SUMIFS('DANE SUROWE'!$S$5:$S$222,'DANE SUROWE'!$A$5:$A$222,$V$5,'DANE SUROWE'!$C$5:$C$222,X$6,'DANE SUROWE'!$L$5:$L$222,$A65)</f>
        <v>0</v>
      </c>
      <c r="Y65" s="36">
        <f>SUMIFS('DANE SUROWE'!$S$5:$S$222,'DANE SUROWE'!$A$5:$A$222,$V$5,'DANE SUROWE'!$C$5:$C$222,Y$6,'DANE SUROWE'!$L$5:$L$222,$A65)</f>
        <v>345</v>
      </c>
      <c r="Z65" s="36">
        <f>SUMIFS('DANE SUROWE'!$S$5:$S$222,'DANE SUROWE'!$A$5:$A$222,$V$5,'DANE SUROWE'!$C$5:$C$222,Z$6,'DANE SUROWE'!$L$5:$L$222,$A65)</f>
        <v>0</v>
      </c>
      <c r="AA65" s="36">
        <f>SUMIFS('DANE SUROWE'!$S$5:$S$222,'DANE SUROWE'!$A$5:$A$222,$AA$5,'DANE SUROWE'!$C$5:$C$222,AA$6,'DANE SUROWE'!$L$5:$L$222,$A65)</f>
        <v>0</v>
      </c>
      <c r="AB65" s="36">
        <f>SUMIFS('DANE SUROWE'!$S$5:$S$222,'DANE SUROWE'!$A$5:$A$222,$AA$5,'DANE SUROWE'!$C$5:$C$222,AB$6,'DANE SUROWE'!$L$5:$L$222,$A65)</f>
        <v>0</v>
      </c>
      <c r="AC65" s="36">
        <f>SUMIFS('DANE SUROWE'!$S$5:$S$222,'DANE SUROWE'!$A$5:$A$222,$AC$5,'DANE SUROWE'!$C$5:$C$222,AC$6,'DANE SUROWE'!$L$5:$L$222,$A65)</f>
        <v>0</v>
      </c>
      <c r="AD65" s="36">
        <f>SUMIFS('DANE SUROWE'!$S$5:$S$222,'DANE SUROWE'!$A$5:$A$222,$AC$5,'DANE SUROWE'!$C$5:$C$222,AD$6,'DANE SUROWE'!$L$5:$L$222,$A65)</f>
        <v>0</v>
      </c>
      <c r="AE65" s="36">
        <f>SUMIFS('DANE SUROWE'!$S$5:$S$222,'DANE SUROWE'!$A$5:$A$222,$AE$5,'DANE SUROWE'!$C$5:$C$222,AE$6,'DANE SUROWE'!$L$5:$L$222,$A65)</f>
        <v>0</v>
      </c>
      <c r="AF65" s="36">
        <f>SUMIFS('DANE SUROWE'!$S$5:$S$222,'DANE SUROWE'!$A$5:$A$222,$AE$5,'DANE SUROWE'!$C$5:$C$222,AF$6,'DANE SUROWE'!$L$5:$L$222,$A65)</f>
        <v>0</v>
      </c>
      <c r="AG65" s="36">
        <f t="shared" si="0"/>
        <v>2099</v>
      </c>
      <c r="AH65" s="36">
        <f t="shared" si="1"/>
        <v>13152</v>
      </c>
    </row>
    <row r="66" spans="1:34">
      <c r="A66" s="35" t="s">
        <v>257</v>
      </c>
      <c r="B66" s="36">
        <f>SUMIFS('DANE SUROWE'!$S$5:$S$222,'DANE SUROWE'!$A$5:$A$222,$B$5,'DANE SUROWE'!$C$5:$C$222,B$6,'DANE SUROWE'!$L$5:$L$222,$A66)</f>
        <v>432</v>
      </c>
      <c r="C66" s="36">
        <f>SUMIFS('DANE SUROWE'!$S$5:$S$222,'DANE SUROWE'!$A$5:$A$222,$B$5,'DANE SUROWE'!$C$5:$C$222,C$6,'DANE SUROWE'!$L$5:$L$222,$A66)</f>
        <v>432</v>
      </c>
      <c r="D66" s="36">
        <f>SUMIFS('DANE SUROWE'!$S$5:$S$222,'DANE SUROWE'!$A$5:$A$222,$B$5,'DANE SUROWE'!$C$5:$C$222,D$6,'DANE SUROWE'!$L$5:$L$222,$A66)</f>
        <v>0</v>
      </c>
      <c r="E66" s="36">
        <f>SUMIFS('DANE SUROWE'!$S$5:$S$222,'DANE SUROWE'!$A$5:$A$222,$E$5,'DANE SUROWE'!$C$5:$C$222,E$6,'DANE SUROWE'!$L$5:$L$222,$A66)</f>
        <v>306</v>
      </c>
      <c r="F66" s="36">
        <f>SUMIFS('DANE SUROWE'!$S$5:$S$222,'DANE SUROWE'!$A$5:$A$222,$E$5,'DANE SUROWE'!$C$5:$C$222,F$6,'DANE SUROWE'!$L$5:$L$222,$A66)</f>
        <v>0</v>
      </c>
      <c r="G66" s="36">
        <f>SUMIFS('DANE SUROWE'!$S$5:$S$222,'DANE SUROWE'!$A$5:$A$222,$G$5,'DANE SUROWE'!$C$5:$C$222,G$6,'DANE SUROWE'!$L$5:$L$222,$A66)</f>
        <v>0</v>
      </c>
      <c r="H66" s="36">
        <f>SUMIFS('DANE SUROWE'!$S$5:$S$222,'DANE SUROWE'!$A$5:$A$222,$G$5,'DANE SUROWE'!$C$5:$C$222,H$6,'DANE SUROWE'!$L$5:$L$222,$A66)</f>
        <v>0</v>
      </c>
      <c r="I66" s="36">
        <f>SUMIFS('DANE SUROWE'!$S$5:$S$222,'DANE SUROWE'!$A$5:$A$222,$G$5,'DANE SUROWE'!$C$5:$C$222,I$6,'DANE SUROWE'!$L$5:$L$222,$A66)</f>
        <v>0</v>
      </c>
      <c r="J66" s="36">
        <f>SUMIFS('DANE SUROWE'!$S$5:$S$222,'DANE SUROWE'!$A$5:$A$222,$J$5,'DANE SUROWE'!$C$5:$C$222,J$6,'DANE SUROWE'!$L$5:$L$222,$A66)</f>
        <v>0</v>
      </c>
      <c r="K66" s="36">
        <f>SUMIFS('DANE SUROWE'!$S$5:$S$222,'DANE SUROWE'!$A$5:$A$222,$J$5,'DANE SUROWE'!$C$5:$C$222,K$6,'DANE SUROWE'!$L$5:$L$222,$A66)</f>
        <v>0</v>
      </c>
      <c r="L66" s="36">
        <f>SUMIFS('DANE SUROWE'!$S$5:$S$222,'DANE SUROWE'!$A$5:$A$222,$L$5,'DANE SUROWE'!$C$5:$C$222,L$6,'DANE SUROWE'!$L$5:$L$222,$A66)</f>
        <v>0</v>
      </c>
      <c r="M66" s="36">
        <f>SUMIFS('DANE SUROWE'!$S$5:$S$222,'DANE SUROWE'!$A$5:$A$222,$L$5,'DANE SUROWE'!$C$5:$C$222,M$6,'DANE SUROWE'!$L$5:$L$222,$A66)</f>
        <v>0</v>
      </c>
      <c r="N66" s="36">
        <f>SUMIFS('DANE SUROWE'!$S$5:$S$222,'DANE SUROWE'!$A$5:$A$222,$N$5,'DANE SUROWE'!$C$5:$C$222,N$6,'DANE SUROWE'!$L$5:$L$222,$A66)</f>
        <v>0</v>
      </c>
      <c r="O66" s="36">
        <f>SUMIFS('DANE SUROWE'!$S$5:$S$222,'DANE SUROWE'!$A$5:$A$222,$N$5,'DANE SUROWE'!$C$5:$C$222,O$6,'DANE SUROWE'!$L$5:$L$222,$A66)</f>
        <v>458</v>
      </c>
      <c r="P66" s="36">
        <f>SUMIFS('DANE SUROWE'!$S$5:$S$222,'DANE SUROWE'!$A$5:$A$222,$N$5,'DANE SUROWE'!$C$5:$C$222,P$6,'DANE SUROWE'!$L$5:$L$222,$A66)</f>
        <v>0</v>
      </c>
      <c r="Q66" s="36">
        <f>SUMIFS('DANE SUROWE'!$S$5:$S$222,'DANE SUROWE'!$A$5:$A$222,$Q$5,'DANE SUROWE'!$C$5:$C$222,Q$6,'DANE SUROWE'!$L$5:$L$222,$A66)</f>
        <v>306</v>
      </c>
      <c r="R66" s="36">
        <f>SUMIFS('DANE SUROWE'!$S$5:$S$222,'DANE SUROWE'!$A$5:$A$222,$Q$5,'DANE SUROWE'!$C$5:$C$222,R$6,'DANE SUROWE'!$L$5:$L$222,$A66)</f>
        <v>345</v>
      </c>
      <c r="S66" s="36">
        <f>SUMIFS('DANE SUROWE'!$S$5:$S$222,'DANE SUROWE'!$A$5:$A$222,$Q$5,'DANE SUROWE'!$C$5:$C$222,S$6,'DANE SUROWE'!$L$5:$L$222,$A66)</f>
        <v>0</v>
      </c>
      <c r="T66" s="36">
        <f>SUMIFS('DANE SUROWE'!$S$5:$S$222,'DANE SUROWE'!$A$5:$A$222,$Q$5,'DANE SUROWE'!$C$5:$C$222,T$6,'DANE SUROWE'!$L$5:$L$222,$A66)</f>
        <v>0</v>
      </c>
      <c r="U66" s="36">
        <f>SUMIFS('DANE SUROWE'!$S$5:$S$222,'DANE SUROWE'!$A$5:$A$222,$Q$5,'DANE SUROWE'!$C$5:$C$222,U$6,'DANE SUROWE'!$L$5:$L$222,$A66)</f>
        <v>0</v>
      </c>
      <c r="V66" s="36">
        <f>SUMIFS('DANE SUROWE'!$S$5:$S$222,'DANE SUROWE'!$A$5:$A$222,$V$5,'DANE SUROWE'!$C$5:$C$222,V$6,'DANE SUROWE'!$L$5:$L$222,$A66)</f>
        <v>0</v>
      </c>
      <c r="W66" s="36">
        <f>SUMIFS('DANE SUROWE'!$S$5:$S$222,'DANE SUROWE'!$A$5:$A$222,$V$5,'DANE SUROWE'!$C$5:$C$222,W$6,'DANE SUROWE'!$L$5:$L$222,$A66)</f>
        <v>0</v>
      </c>
      <c r="X66" s="36">
        <f>SUMIFS('DANE SUROWE'!$S$5:$S$222,'DANE SUROWE'!$A$5:$A$222,$V$5,'DANE SUROWE'!$C$5:$C$222,X$6,'DANE SUROWE'!$L$5:$L$222,$A66)</f>
        <v>0</v>
      </c>
      <c r="Y66" s="36">
        <f>SUMIFS('DANE SUROWE'!$S$5:$S$222,'DANE SUROWE'!$A$5:$A$222,$V$5,'DANE SUROWE'!$C$5:$C$222,Y$6,'DANE SUROWE'!$L$5:$L$222,$A66)</f>
        <v>0</v>
      </c>
      <c r="Z66" s="36">
        <f>SUMIFS('DANE SUROWE'!$S$5:$S$222,'DANE SUROWE'!$A$5:$A$222,$V$5,'DANE SUROWE'!$C$5:$C$222,Z$6,'DANE SUROWE'!$L$5:$L$222,$A66)</f>
        <v>0</v>
      </c>
      <c r="AA66" s="36">
        <f>SUMIFS('DANE SUROWE'!$S$5:$S$222,'DANE SUROWE'!$A$5:$A$222,$AA$5,'DANE SUROWE'!$C$5:$C$222,AA$6,'DANE SUROWE'!$L$5:$L$222,$A66)</f>
        <v>0</v>
      </c>
      <c r="AB66" s="36">
        <f>SUMIFS('DANE SUROWE'!$S$5:$S$222,'DANE SUROWE'!$A$5:$A$222,$AA$5,'DANE SUROWE'!$C$5:$C$222,AB$6,'DANE SUROWE'!$L$5:$L$222,$A66)</f>
        <v>458</v>
      </c>
      <c r="AC66" s="36">
        <f>SUMIFS('DANE SUROWE'!$S$5:$S$222,'DANE SUROWE'!$A$5:$A$222,$AC$5,'DANE SUROWE'!$C$5:$C$222,AC$6,'DANE SUROWE'!$L$5:$L$222,$A66)</f>
        <v>0</v>
      </c>
      <c r="AD66" s="36">
        <f>SUMIFS('DANE SUROWE'!$S$5:$S$222,'DANE SUROWE'!$A$5:$A$222,$AC$5,'DANE SUROWE'!$C$5:$C$222,AD$6,'DANE SUROWE'!$L$5:$L$222,$A66)</f>
        <v>0</v>
      </c>
      <c r="AE66" s="36">
        <f>SUMIFS('DANE SUROWE'!$S$5:$S$222,'DANE SUROWE'!$A$5:$A$222,$AE$5,'DANE SUROWE'!$C$5:$C$222,AE$6,'DANE SUROWE'!$L$5:$L$222,$A66)</f>
        <v>0</v>
      </c>
      <c r="AF66" s="36">
        <f>SUMIFS('DANE SUROWE'!$S$5:$S$222,'DANE SUROWE'!$A$5:$A$222,$AE$5,'DANE SUROWE'!$C$5:$C$222,AF$6,'DANE SUROWE'!$L$5:$L$222,$A66)</f>
        <v>282</v>
      </c>
      <c r="AG66" s="36">
        <f t="shared" si="0"/>
        <v>3019</v>
      </c>
      <c r="AH66" s="36">
        <f t="shared" si="1"/>
        <v>13250</v>
      </c>
    </row>
    <row r="67" spans="1:34">
      <c r="A67" s="35" t="s">
        <v>258</v>
      </c>
      <c r="B67" s="36">
        <f>SUMIFS('DANE SUROWE'!$S$5:$S$222,'DANE SUROWE'!$A$5:$A$222,$B$5,'DANE SUROWE'!$C$5:$C$222,B$6,'DANE SUROWE'!$L$5:$L$222,$A67)</f>
        <v>0</v>
      </c>
      <c r="C67" s="36">
        <f>SUMIFS('DANE SUROWE'!$S$5:$S$222,'DANE SUROWE'!$A$5:$A$222,$B$5,'DANE SUROWE'!$C$5:$C$222,C$6,'DANE SUROWE'!$L$5:$L$222,$A67)</f>
        <v>0</v>
      </c>
      <c r="D67" s="36">
        <f>SUMIFS('DANE SUROWE'!$S$5:$S$222,'DANE SUROWE'!$A$5:$A$222,$B$5,'DANE SUROWE'!$C$5:$C$222,D$6,'DANE SUROWE'!$L$5:$L$222,$A67)</f>
        <v>0</v>
      </c>
      <c r="E67" s="36">
        <f>SUMIFS('DANE SUROWE'!$S$5:$S$222,'DANE SUROWE'!$A$5:$A$222,$E$5,'DANE SUROWE'!$C$5:$C$222,E$6,'DANE SUROWE'!$L$5:$L$222,$A67)</f>
        <v>0</v>
      </c>
      <c r="F67" s="36">
        <f>SUMIFS('DANE SUROWE'!$S$5:$S$222,'DANE SUROWE'!$A$5:$A$222,$E$5,'DANE SUROWE'!$C$5:$C$222,F$6,'DANE SUROWE'!$L$5:$L$222,$A67)</f>
        <v>0</v>
      </c>
      <c r="G67" s="36">
        <f>SUMIFS('DANE SUROWE'!$S$5:$S$222,'DANE SUROWE'!$A$5:$A$222,$G$5,'DANE SUROWE'!$C$5:$C$222,G$6,'DANE SUROWE'!$L$5:$L$222,$A67)</f>
        <v>0</v>
      </c>
      <c r="H67" s="36">
        <f>SUMIFS('DANE SUROWE'!$S$5:$S$222,'DANE SUROWE'!$A$5:$A$222,$G$5,'DANE SUROWE'!$C$5:$C$222,H$6,'DANE SUROWE'!$L$5:$L$222,$A67)</f>
        <v>432</v>
      </c>
      <c r="I67" s="36">
        <f>SUMIFS('DANE SUROWE'!$S$5:$S$222,'DANE SUROWE'!$A$5:$A$222,$G$5,'DANE SUROWE'!$C$5:$C$222,I$6,'DANE SUROWE'!$L$5:$L$222,$A67)</f>
        <v>0</v>
      </c>
      <c r="J67" s="36">
        <f>SUMIFS('DANE SUROWE'!$S$5:$S$222,'DANE SUROWE'!$A$5:$A$222,$J$5,'DANE SUROWE'!$C$5:$C$222,J$6,'DANE SUROWE'!$L$5:$L$222,$A67)</f>
        <v>0</v>
      </c>
      <c r="K67" s="36">
        <f>SUMIFS('DANE SUROWE'!$S$5:$S$222,'DANE SUROWE'!$A$5:$A$222,$J$5,'DANE SUROWE'!$C$5:$C$222,K$6,'DANE SUROWE'!$L$5:$L$222,$A67)</f>
        <v>432</v>
      </c>
      <c r="L67" s="36">
        <f>SUMIFS('DANE SUROWE'!$S$5:$S$222,'DANE SUROWE'!$A$5:$A$222,$L$5,'DANE SUROWE'!$C$5:$C$222,L$6,'DANE SUROWE'!$L$5:$L$222,$A67)</f>
        <v>530</v>
      </c>
      <c r="M67" s="36">
        <f>SUMIFS('DANE SUROWE'!$S$5:$S$222,'DANE SUROWE'!$A$5:$A$222,$L$5,'DANE SUROWE'!$C$5:$C$222,M$6,'DANE SUROWE'!$L$5:$L$222,$A67)</f>
        <v>539</v>
      </c>
      <c r="N67" s="36">
        <f>SUMIFS('DANE SUROWE'!$S$5:$S$222,'DANE SUROWE'!$A$5:$A$222,$N$5,'DANE SUROWE'!$C$5:$C$222,N$6,'DANE SUROWE'!$L$5:$L$222,$A67)</f>
        <v>0</v>
      </c>
      <c r="O67" s="36">
        <f>SUMIFS('DANE SUROWE'!$S$5:$S$222,'DANE SUROWE'!$A$5:$A$222,$N$5,'DANE SUROWE'!$C$5:$C$222,O$6,'DANE SUROWE'!$L$5:$L$222,$A67)</f>
        <v>0</v>
      </c>
      <c r="P67" s="36">
        <f>SUMIFS('DANE SUROWE'!$S$5:$S$222,'DANE SUROWE'!$A$5:$A$222,$N$5,'DANE SUROWE'!$C$5:$C$222,P$6,'DANE SUROWE'!$L$5:$L$222,$A67)</f>
        <v>0</v>
      </c>
      <c r="Q67" s="36">
        <f>SUMIFS('DANE SUROWE'!$S$5:$S$222,'DANE SUROWE'!$A$5:$A$222,$Q$5,'DANE SUROWE'!$C$5:$C$222,Q$6,'DANE SUROWE'!$L$5:$L$222,$A67)</f>
        <v>0</v>
      </c>
      <c r="R67" s="36">
        <f>SUMIFS('DANE SUROWE'!$S$5:$S$222,'DANE SUROWE'!$A$5:$A$222,$Q$5,'DANE SUROWE'!$C$5:$C$222,R$6,'DANE SUROWE'!$L$5:$L$222,$A67)</f>
        <v>0</v>
      </c>
      <c r="S67" s="36">
        <f>SUMIFS('DANE SUROWE'!$S$5:$S$222,'DANE SUROWE'!$A$5:$A$222,$Q$5,'DANE SUROWE'!$C$5:$C$222,S$6,'DANE SUROWE'!$L$5:$L$222,$A67)</f>
        <v>0</v>
      </c>
      <c r="T67" s="36">
        <f>SUMIFS('DANE SUROWE'!$S$5:$S$222,'DANE SUROWE'!$A$5:$A$222,$Q$5,'DANE SUROWE'!$C$5:$C$222,T$6,'DANE SUROWE'!$L$5:$L$222,$A67)</f>
        <v>0</v>
      </c>
      <c r="U67" s="36">
        <f>SUMIFS('DANE SUROWE'!$S$5:$S$222,'DANE SUROWE'!$A$5:$A$222,$Q$5,'DANE SUROWE'!$C$5:$C$222,U$6,'DANE SUROWE'!$L$5:$L$222,$A67)</f>
        <v>0</v>
      </c>
      <c r="V67" s="36">
        <f>SUMIFS('DANE SUROWE'!$S$5:$S$222,'DANE SUROWE'!$A$5:$A$222,$V$5,'DANE SUROWE'!$C$5:$C$222,V$6,'DANE SUROWE'!$L$5:$L$222,$A67)</f>
        <v>0</v>
      </c>
      <c r="W67" s="36">
        <f>SUMIFS('DANE SUROWE'!$S$5:$S$222,'DANE SUROWE'!$A$5:$A$222,$V$5,'DANE SUROWE'!$C$5:$C$222,W$6,'DANE SUROWE'!$L$5:$L$222,$A67)</f>
        <v>539</v>
      </c>
      <c r="X67" s="36">
        <f>SUMIFS('DANE SUROWE'!$S$5:$S$222,'DANE SUROWE'!$A$5:$A$222,$V$5,'DANE SUROWE'!$C$5:$C$222,X$6,'DANE SUROWE'!$L$5:$L$222,$A67)</f>
        <v>0</v>
      </c>
      <c r="Y67" s="36">
        <f>SUMIFS('DANE SUROWE'!$S$5:$S$222,'DANE SUROWE'!$A$5:$A$222,$V$5,'DANE SUROWE'!$C$5:$C$222,Y$6,'DANE SUROWE'!$L$5:$L$222,$A67)</f>
        <v>0</v>
      </c>
      <c r="Z67" s="36">
        <f>SUMIFS('DANE SUROWE'!$S$5:$S$222,'DANE SUROWE'!$A$5:$A$222,$V$5,'DANE SUROWE'!$C$5:$C$222,Z$6,'DANE SUROWE'!$L$5:$L$222,$A67)</f>
        <v>0</v>
      </c>
      <c r="AA67" s="36">
        <f>SUMIFS('DANE SUROWE'!$S$5:$S$222,'DANE SUROWE'!$A$5:$A$222,$AA$5,'DANE SUROWE'!$C$5:$C$222,AA$6,'DANE SUROWE'!$L$5:$L$222,$A67)</f>
        <v>0</v>
      </c>
      <c r="AB67" s="36">
        <f>SUMIFS('DANE SUROWE'!$S$5:$S$222,'DANE SUROWE'!$A$5:$A$222,$AA$5,'DANE SUROWE'!$C$5:$C$222,AB$6,'DANE SUROWE'!$L$5:$L$222,$A67)</f>
        <v>0</v>
      </c>
      <c r="AC67" s="36">
        <f>SUMIFS('DANE SUROWE'!$S$5:$S$222,'DANE SUROWE'!$A$5:$A$222,$AC$5,'DANE SUROWE'!$C$5:$C$222,AC$6,'DANE SUROWE'!$L$5:$L$222,$A67)</f>
        <v>0</v>
      </c>
      <c r="AD67" s="36">
        <f>SUMIFS('DANE SUROWE'!$S$5:$S$222,'DANE SUROWE'!$A$5:$A$222,$AC$5,'DANE SUROWE'!$C$5:$C$222,AD$6,'DANE SUROWE'!$L$5:$L$222,$A67)</f>
        <v>0</v>
      </c>
      <c r="AE67" s="36">
        <f>SUMIFS('DANE SUROWE'!$S$5:$S$222,'DANE SUROWE'!$A$5:$A$222,$AE$5,'DANE SUROWE'!$C$5:$C$222,AE$6,'DANE SUROWE'!$L$5:$L$222,$A67)</f>
        <v>0</v>
      </c>
      <c r="AF67" s="36">
        <f>SUMIFS('DANE SUROWE'!$S$5:$S$222,'DANE SUROWE'!$A$5:$A$222,$AE$5,'DANE SUROWE'!$C$5:$C$222,AF$6,'DANE SUROWE'!$L$5:$L$222,$A67)</f>
        <v>0</v>
      </c>
      <c r="AG67" s="36">
        <f t="shared" si="0"/>
        <v>2472</v>
      </c>
      <c r="AH67" s="36">
        <f t="shared" si="1"/>
        <v>16521</v>
      </c>
    </row>
    <row r="68" spans="1:34">
      <c r="A68" s="35" t="s">
        <v>259</v>
      </c>
      <c r="B68" s="36">
        <f>SUMIFS('DANE SUROWE'!$S$5:$S$222,'DANE SUROWE'!$A$5:$A$222,$B$5,'DANE SUROWE'!$C$5:$C$222,B$6,'DANE SUROWE'!$L$5:$L$222,$A68)</f>
        <v>530</v>
      </c>
      <c r="C68" s="36">
        <f>SUMIFS('DANE SUROWE'!$S$5:$S$222,'DANE SUROWE'!$A$5:$A$222,$B$5,'DANE SUROWE'!$C$5:$C$222,C$6,'DANE SUROWE'!$L$5:$L$222,$A68)</f>
        <v>1168</v>
      </c>
      <c r="D68" s="36">
        <f>SUMIFS('DANE SUROWE'!$S$5:$S$222,'DANE SUROWE'!$A$5:$A$222,$B$5,'DANE SUROWE'!$C$5:$C$222,D$6,'DANE SUROWE'!$L$5:$L$222,$A68)</f>
        <v>0</v>
      </c>
      <c r="E68" s="36">
        <f>SUMIFS('DANE SUROWE'!$S$5:$S$222,'DANE SUROWE'!$A$5:$A$222,$E$5,'DANE SUROWE'!$C$5:$C$222,E$6,'DANE SUROWE'!$L$5:$L$222,$A68)</f>
        <v>0</v>
      </c>
      <c r="F68" s="36">
        <f>SUMIFS('DANE SUROWE'!$S$5:$S$222,'DANE SUROWE'!$A$5:$A$222,$E$5,'DANE SUROWE'!$C$5:$C$222,F$6,'DANE SUROWE'!$L$5:$L$222,$A68)</f>
        <v>0</v>
      </c>
      <c r="G68" s="36">
        <f>SUMIFS('DANE SUROWE'!$S$5:$S$222,'DANE SUROWE'!$A$5:$A$222,$G$5,'DANE SUROWE'!$C$5:$C$222,G$6,'DANE SUROWE'!$L$5:$L$222,$A68)</f>
        <v>0</v>
      </c>
      <c r="H68" s="36">
        <f>SUMIFS('DANE SUROWE'!$S$5:$S$222,'DANE SUROWE'!$A$5:$A$222,$G$5,'DANE SUROWE'!$C$5:$C$222,H$6,'DANE SUROWE'!$L$5:$L$222,$A68)</f>
        <v>0</v>
      </c>
      <c r="I68" s="36">
        <f>SUMIFS('DANE SUROWE'!$S$5:$S$222,'DANE SUROWE'!$A$5:$A$222,$G$5,'DANE SUROWE'!$C$5:$C$222,I$6,'DANE SUROWE'!$L$5:$L$222,$A68)</f>
        <v>0</v>
      </c>
      <c r="J68" s="36">
        <f>SUMIFS('DANE SUROWE'!$S$5:$S$222,'DANE SUROWE'!$A$5:$A$222,$J$5,'DANE SUROWE'!$C$5:$C$222,J$6,'DANE SUROWE'!$L$5:$L$222,$A68)</f>
        <v>0</v>
      </c>
      <c r="K68" s="36">
        <f>SUMIFS('DANE SUROWE'!$S$5:$S$222,'DANE SUROWE'!$A$5:$A$222,$J$5,'DANE SUROWE'!$C$5:$C$222,K$6,'DANE SUROWE'!$L$5:$L$222,$A68)</f>
        <v>0</v>
      </c>
      <c r="L68" s="36">
        <f>SUMIFS('DANE SUROWE'!$S$5:$S$222,'DANE SUROWE'!$A$5:$A$222,$L$5,'DANE SUROWE'!$C$5:$C$222,L$6,'DANE SUROWE'!$L$5:$L$222,$A68)</f>
        <v>0</v>
      </c>
      <c r="M68" s="36">
        <f>SUMIFS('DANE SUROWE'!$S$5:$S$222,'DANE SUROWE'!$A$5:$A$222,$L$5,'DANE SUROWE'!$C$5:$C$222,M$6,'DANE SUROWE'!$L$5:$L$222,$A68)</f>
        <v>0</v>
      </c>
      <c r="N68" s="36">
        <f>SUMIFS('DANE SUROWE'!$S$5:$S$222,'DANE SUROWE'!$A$5:$A$222,$N$5,'DANE SUROWE'!$C$5:$C$222,N$6,'DANE SUROWE'!$L$5:$L$222,$A68)</f>
        <v>539</v>
      </c>
      <c r="O68" s="36">
        <f>SUMIFS('DANE SUROWE'!$S$5:$S$222,'DANE SUROWE'!$A$5:$A$222,$N$5,'DANE SUROWE'!$C$5:$C$222,O$6,'DANE SUROWE'!$L$5:$L$222,$A68)</f>
        <v>458</v>
      </c>
      <c r="P68" s="36">
        <f>SUMIFS('DANE SUROWE'!$S$5:$S$222,'DANE SUROWE'!$A$5:$A$222,$N$5,'DANE SUROWE'!$C$5:$C$222,P$6,'DANE SUROWE'!$L$5:$L$222,$A68)</f>
        <v>0</v>
      </c>
      <c r="Q68" s="36">
        <f>SUMIFS('DANE SUROWE'!$S$5:$S$222,'DANE SUROWE'!$A$5:$A$222,$Q$5,'DANE SUROWE'!$C$5:$C$222,Q$6,'DANE SUROWE'!$L$5:$L$222,$A68)</f>
        <v>0</v>
      </c>
      <c r="R68" s="36">
        <f>SUMIFS('DANE SUROWE'!$S$5:$S$222,'DANE SUROWE'!$A$5:$A$222,$Q$5,'DANE SUROWE'!$C$5:$C$222,R$6,'DANE SUROWE'!$L$5:$L$222,$A68)</f>
        <v>539</v>
      </c>
      <c r="S68" s="36">
        <f>SUMIFS('DANE SUROWE'!$S$5:$S$222,'DANE SUROWE'!$A$5:$A$222,$Q$5,'DANE SUROWE'!$C$5:$C$222,S$6,'DANE SUROWE'!$L$5:$L$222,$A68)</f>
        <v>0</v>
      </c>
      <c r="T68" s="36">
        <f>SUMIFS('DANE SUROWE'!$S$5:$S$222,'DANE SUROWE'!$A$5:$A$222,$Q$5,'DANE SUROWE'!$C$5:$C$222,T$6,'DANE SUROWE'!$L$5:$L$222,$A68)</f>
        <v>0</v>
      </c>
      <c r="U68" s="36">
        <f>SUMIFS('DANE SUROWE'!$S$5:$S$222,'DANE SUROWE'!$A$5:$A$222,$Q$5,'DANE SUROWE'!$C$5:$C$222,U$6,'DANE SUROWE'!$L$5:$L$222,$A68)</f>
        <v>0</v>
      </c>
      <c r="V68" s="36">
        <f>SUMIFS('DANE SUROWE'!$S$5:$S$222,'DANE SUROWE'!$A$5:$A$222,$V$5,'DANE SUROWE'!$C$5:$C$222,V$6,'DANE SUROWE'!$L$5:$L$222,$A68)</f>
        <v>530</v>
      </c>
      <c r="W68" s="36">
        <f>SUMIFS('DANE SUROWE'!$S$5:$S$222,'DANE SUROWE'!$A$5:$A$222,$V$5,'DANE SUROWE'!$C$5:$C$222,W$6,'DANE SUROWE'!$L$5:$L$222,$A68)</f>
        <v>0</v>
      </c>
      <c r="X68" s="36">
        <f>SUMIFS('DANE SUROWE'!$S$5:$S$222,'DANE SUROWE'!$A$5:$A$222,$V$5,'DANE SUROWE'!$C$5:$C$222,X$6,'DANE SUROWE'!$L$5:$L$222,$A68)</f>
        <v>0</v>
      </c>
      <c r="Y68" s="36">
        <f>SUMIFS('DANE SUROWE'!$S$5:$S$222,'DANE SUROWE'!$A$5:$A$222,$V$5,'DANE SUROWE'!$C$5:$C$222,Y$6,'DANE SUROWE'!$L$5:$L$222,$A68)</f>
        <v>0</v>
      </c>
      <c r="Z68" s="36">
        <f>SUMIFS('DANE SUROWE'!$S$5:$S$222,'DANE SUROWE'!$A$5:$A$222,$V$5,'DANE SUROWE'!$C$5:$C$222,Z$6,'DANE SUROWE'!$L$5:$L$222,$A68)</f>
        <v>0</v>
      </c>
      <c r="AA68" s="36">
        <f>SUMIFS('DANE SUROWE'!$S$5:$S$222,'DANE SUROWE'!$A$5:$A$222,$AA$5,'DANE SUROWE'!$C$5:$C$222,AA$6,'DANE SUROWE'!$L$5:$L$222,$A68)</f>
        <v>530</v>
      </c>
      <c r="AB68" s="36">
        <f>SUMIFS('DANE SUROWE'!$S$5:$S$222,'DANE SUROWE'!$A$5:$A$222,$AA$5,'DANE SUROWE'!$C$5:$C$222,AB$6,'DANE SUROWE'!$L$5:$L$222,$A68)</f>
        <v>432</v>
      </c>
      <c r="AC68" s="36">
        <f>SUMIFS('DANE SUROWE'!$S$5:$S$222,'DANE SUROWE'!$A$5:$A$222,$AC$5,'DANE SUROWE'!$C$5:$C$222,AC$6,'DANE SUROWE'!$L$5:$L$222,$A68)</f>
        <v>0</v>
      </c>
      <c r="AD68" s="36">
        <f>SUMIFS('DANE SUROWE'!$S$5:$S$222,'DANE SUROWE'!$A$5:$A$222,$AC$5,'DANE SUROWE'!$C$5:$C$222,AD$6,'DANE SUROWE'!$L$5:$L$222,$A68)</f>
        <v>530</v>
      </c>
      <c r="AE68" s="36">
        <f>SUMIFS('DANE SUROWE'!$S$5:$S$222,'DANE SUROWE'!$A$5:$A$222,$AE$5,'DANE SUROWE'!$C$5:$C$222,AE$6,'DANE SUROWE'!$L$5:$L$222,$A68)</f>
        <v>306</v>
      </c>
      <c r="AF68" s="36">
        <f>SUMIFS('DANE SUROWE'!$S$5:$S$222,'DANE SUROWE'!$A$5:$A$222,$AE$5,'DANE SUROWE'!$C$5:$C$222,AF$6,'DANE SUROWE'!$L$5:$L$222,$A68)</f>
        <v>0</v>
      </c>
      <c r="AG68" s="36">
        <f t="shared" si="0"/>
        <v>5562</v>
      </c>
      <c r="AH68" s="36">
        <f t="shared" si="1"/>
        <v>17348</v>
      </c>
    </row>
    <row r="69" spans="1:34">
      <c r="A69" s="35" t="s">
        <v>260</v>
      </c>
      <c r="B69" s="36">
        <f>SUMIFS('DANE SUROWE'!$S$5:$S$222,'DANE SUROWE'!$A$5:$A$222,$B$5,'DANE SUROWE'!$C$5:$C$222,B$6,'DANE SUROWE'!$L$5:$L$222,$A69)</f>
        <v>0</v>
      </c>
      <c r="C69" s="36">
        <f>SUMIFS('DANE SUROWE'!$S$5:$S$222,'DANE SUROWE'!$A$5:$A$222,$B$5,'DANE SUROWE'!$C$5:$C$222,C$6,'DANE SUROWE'!$L$5:$L$222,$A69)</f>
        <v>0</v>
      </c>
      <c r="D69" s="36">
        <f>SUMIFS('DANE SUROWE'!$S$5:$S$222,'DANE SUROWE'!$A$5:$A$222,$B$5,'DANE SUROWE'!$C$5:$C$222,D$6,'DANE SUROWE'!$L$5:$L$222,$A69)</f>
        <v>0</v>
      </c>
      <c r="E69" s="36">
        <f>SUMIFS('DANE SUROWE'!$S$5:$S$222,'DANE SUROWE'!$A$5:$A$222,$E$5,'DANE SUROWE'!$C$5:$C$222,E$6,'DANE SUROWE'!$L$5:$L$222,$A69)</f>
        <v>0</v>
      </c>
      <c r="F69" s="36">
        <f>SUMIFS('DANE SUROWE'!$S$5:$S$222,'DANE SUROWE'!$A$5:$A$222,$E$5,'DANE SUROWE'!$C$5:$C$222,F$6,'DANE SUROWE'!$L$5:$L$222,$A69)</f>
        <v>306</v>
      </c>
      <c r="G69" s="36">
        <f>SUMIFS('DANE SUROWE'!$S$5:$S$222,'DANE SUROWE'!$A$5:$A$222,$G$5,'DANE SUROWE'!$C$5:$C$222,G$6,'DANE SUROWE'!$L$5:$L$222,$A69)</f>
        <v>0</v>
      </c>
      <c r="H69" s="36">
        <f>SUMIFS('DANE SUROWE'!$S$5:$S$222,'DANE SUROWE'!$A$5:$A$222,$G$5,'DANE SUROWE'!$C$5:$C$222,H$6,'DANE SUROWE'!$L$5:$L$222,$A69)</f>
        <v>0</v>
      </c>
      <c r="I69" s="36">
        <f>SUMIFS('DANE SUROWE'!$S$5:$S$222,'DANE SUROWE'!$A$5:$A$222,$G$5,'DANE SUROWE'!$C$5:$C$222,I$6,'DANE SUROWE'!$L$5:$L$222,$A69)</f>
        <v>0</v>
      </c>
      <c r="J69" s="36">
        <f>SUMIFS('DANE SUROWE'!$S$5:$S$222,'DANE SUROWE'!$A$5:$A$222,$J$5,'DANE SUROWE'!$C$5:$C$222,J$6,'DANE SUROWE'!$L$5:$L$222,$A69)</f>
        <v>0</v>
      </c>
      <c r="K69" s="36">
        <f>SUMIFS('DANE SUROWE'!$S$5:$S$222,'DANE SUROWE'!$A$5:$A$222,$J$5,'DANE SUROWE'!$C$5:$C$222,K$6,'DANE SUROWE'!$L$5:$L$222,$A69)</f>
        <v>432</v>
      </c>
      <c r="L69" s="36">
        <f>SUMIFS('DANE SUROWE'!$S$5:$S$222,'DANE SUROWE'!$A$5:$A$222,$L$5,'DANE SUROWE'!$C$5:$C$222,L$6,'DANE SUROWE'!$L$5:$L$222,$A69)</f>
        <v>0</v>
      </c>
      <c r="M69" s="36">
        <f>SUMIFS('DANE SUROWE'!$S$5:$S$222,'DANE SUROWE'!$A$5:$A$222,$L$5,'DANE SUROWE'!$C$5:$C$222,M$6,'DANE SUROWE'!$L$5:$L$222,$A69)</f>
        <v>584</v>
      </c>
      <c r="N69" s="36">
        <f>SUMIFS('DANE SUROWE'!$S$5:$S$222,'DANE SUROWE'!$A$5:$A$222,$N$5,'DANE SUROWE'!$C$5:$C$222,N$6,'DANE SUROWE'!$L$5:$L$222,$A69)</f>
        <v>0</v>
      </c>
      <c r="O69" s="36">
        <f>SUMIFS('DANE SUROWE'!$S$5:$S$222,'DANE SUROWE'!$A$5:$A$222,$N$5,'DANE SUROWE'!$C$5:$C$222,O$6,'DANE SUROWE'!$L$5:$L$222,$A69)</f>
        <v>0</v>
      </c>
      <c r="P69" s="36">
        <f>SUMIFS('DANE SUROWE'!$S$5:$S$222,'DANE SUROWE'!$A$5:$A$222,$N$5,'DANE SUROWE'!$C$5:$C$222,P$6,'DANE SUROWE'!$L$5:$L$222,$A69)</f>
        <v>0</v>
      </c>
      <c r="Q69" s="36">
        <f>SUMIFS('DANE SUROWE'!$S$5:$S$222,'DANE SUROWE'!$A$5:$A$222,$Q$5,'DANE SUROWE'!$C$5:$C$222,Q$6,'DANE SUROWE'!$L$5:$L$222,$A69)</f>
        <v>0</v>
      </c>
      <c r="R69" s="36">
        <f>SUMIFS('DANE SUROWE'!$S$5:$S$222,'DANE SUROWE'!$A$5:$A$222,$Q$5,'DANE SUROWE'!$C$5:$C$222,R$6,'DANE SUROWE'!$L$5:$L$222,$A69)</f>
        <v>0</v>
      </c>
      <c r="S69" s="36">
        <f>SUMIFS('DANE SUROWE'!$S$5:$S$222,'DANE SUROWE'!$A$5:$A$222,$Q$5,'DANE SUROWE'!$C$5:$C$222,S$6,'DANE SUROWE'!$L$5:$L$222,$A69)</f>
        <v>0</v>
      </c>
      <c r="T69" s="36">
        <f>SUMIFS('DANE SUROWE'!$S$5:$S$222,'DANE SUROWE'!$A$5:$A$222,$Q$5,'DANE SUROWE'!$C$5:$C$222,T$6,'DANE SUROWE'!$L$5:$L$222,$A69)</f>
        <v>0</v>
      </c>
      <c r="U69" s="36">
        <f>SUMIFS('DANE SUROWE'!$S$5:$S$222,'DANE SUROWE'!$A$5:$A$222,$Q$5,'DANE SUROWE'!$C$5:$C$222,U$6,'DANE SUROWE'!$L$5:$L$222,$A69)</f>
        <v>0</v>
      </c>
      <c r="V69" s="36">
        <f>SUMIFS('DANE SUROWE'!$S$5:$S$222,'DANE SUROWE'!$A$5:$A$222,$V$5,'DANE SUROWE'!$C$5:$C$222,V$6,'DANE SUROWE'!$L$5:$L$222,$A69)</f>
        <v>0</v>
      </c>
      <c r="W69" s="36">
        <f>SUMIFS('DANE SUROWE'!$S$5:$S$222,'DANE SUROWE'!$A$5:$A$222,$V$5,'DANE SUROWE'!$C$5:$C$222,W$6,'DANE SUROWE'!$L$5:$L$222,$A69)</f>
        <v>530</v>
      </c>
      <c r="X69" s="36">
        <f>SUMIFS('DANE SUROWE'!$S$5:$S$222,'DANE SUROWE'!$A$5:$A$222,$V$5,'DANE SUROWE'!$C$5:$C$222,X$6,'DANE SUROWE'!$L$5:$L$222,$A69)</f>
        <v>0</v>
      </c>
      <c r="Y69" s="36">
        <f>SUMIFS('DANE SUROWE'!$S$5:$S$222,'DANE SUROWE'!$A$5:$A$222,$V$5,'DANE SUROWE'!$C$5:$C$222,Y$6,'DANE SUROWE'!$L$5:$L$222,$A69)</f>
        <v>0</v>
      </c>
      <c r="Z69" s="36">
        <f>SUMIFS('DANE SUROWE'!$S$5:$S$222,'DANE SUROWE'!$A$5:$A$222,$V$5,'DANE SUROWE'!$C$5:$C$222,Z$6,'DANE SUROWE'!$L$5:$L$222,$A69)</f>
        <v>0</v>
      </c>
      <c r="AA69" s="36">
        <f>SUMIFS('DANE SUROWE'!$S$5:$S$222,'DANE SUROWE'!$A$5:$A$222,$AA$5,'DANE SUROWE'!$C$5:$C$222,AA$6,'DANE SUROWE'!$L$5:$L$222,$A69)</f>
        <v>0</v>
      </c>
      <c r="AB69" s="36">
        <f>SUMIFS('DANE SUROWE'!$S$5:$S$222,'DANE SUROWE'!$A$5:$A$222,$AA$5,'DANE SUROWE'!$C$5:$C$222,AB$6,'DANE SUROWE'!$L$5:$L$222,$A69)</f>
        <v>345</v>
      </c>
      <c r="AC69" s="36">
        <f>SUMIFS('DANE SUROWE'!$S$5:$S$222,'DANE SUROWE'!$A$5:$A$222,$AC$5,'DANE SUROWE'!$C$5:$C$222,AC$6,'DANE SUROWE'!$L$5:$L$222,$A69)</f>
        <v>0</v>
      </c>
      <c r="AD69" s="36">
        <f>SUMIFS('DANE SUROWE'!$S$5:$S$222,'DANE SUROWE'!$A$5:$A$222,$AC$5,'DANE SUROWE'!$C$5:$C$222,AD$6,'DANE SUROWE'!$L$5:$L$222,$A69)</f>
        <v>0</v>
      </c>
      <c r="AE69" s="36">
        <f>SUMIFS('DANE SUROWE'!$S$5:$S$222,'DANE SUROWE'!$A$5:$A$222,$AE$5,'DANE SUROWE'!$C$5:$C$222,AE$6,'DANE SUROWE'!$L$5:$L$222,$A69)</f>
        <v>0</v>
      </c>
      <c r="AF69" s="36">
        <f>SUMIFS('DANE SUROWE'!$S$5:$S$222,'DANE SUROWE'!$A$5:$A$222,$AE$5,'DANE SUROWE'!$C$5:$C$222,AF$6,'DANE SUROWE'!$L$5:$L$222,$A69)</f>
        <v>0</v>
      </c>
      <c r="AG69" s="36">
        <f t="shared" si="0"/>
        <v>2197</v>
      </c>
      <c r="AH69" s="36">
        <f t="shared" si="1"/>
        <v>15554</v>
      </c>
    </row>
    <row r="70" spans="1:34">
      <c r="A70" s="35" t="s">
        <v>261</v>
      </c>
      <c r="B70" s="36">
        <f>SUMIFS('DANE SUROWE'!$S$5:$S$222,'DANE SUROWE'!$A$5:$A$222,$B$5,'DANE SUROWE'!$C$5:$C$222,B$6,'DANE SUROWE'!$L$5:$L$222,$A70)</f>
        <v>0</v>
      </c>
      <c r="C70" s="36">
        <f>SUMIFS('DANE SUROWE'!$S$5:$S$222,'DANE SUROWE'!$A$5:$A$222,$B$5,'DANE SUROWE'!$C$5:$C$222,C$6,'DANE SUROWE'!$L$5:$L$222,$A70)</f>
        <v>864</v>
      </c>
      <c r="D70" s="36">
        <f>SUMIFS('DANE SUROWE'!$S$5:$S$222,'DANE SUROWE'!$A$5:$A$222,$B$5,'DANE SUROWE'!$C$5:$C$222,D$6,'DANE SUROWE'!$L$5:$L$222,$A70)</f>
        <v>0</v>
      </c>
      <c r="E70" s="36">
        <f>SUMIFS('DANE SUROWE'!$S$5:$S$222,'DANE SUROWE'!$A$5:$A$222,$E$5,'DANE SUROWE'!$C$5:$C$222,E$6,'DANE SUROWE'!$L$5:$L$222,$A70)</f>
        <v>0</v>
      </c>
      <c r="F70" s="36">
        <f>SUMIFS('DANE SUROWE'!$S$5:$S$222,'DANE SUROWE'!$A$5:$A$222,$E$5,'DANE SUROWE'!$C$5:$C$222,F$6,'DANE SUROWE'!$L$5:$L$222,$A70)</f>
        <v>0</v>
      </c>
      <c r="G70" s="36">
        <f>SUMIFS('DANE SUROWE'!$S$5:$S$222,'DANE SUROWE'!$A$5:$A$222,$G$5,'DANE SUROWE'!$C$5:$C$222,G$6,'DANE SUROWE'!$L$5:$L$222,$A70)</f>
        <v>0</v>
      </c>
      <c r="H70" s="36">
        <f>SUMIFS('DANE SUROWE'!$S$5:$S$222,'DANE SUROWE'!$A$5:$A$222,$G$5,'DANE SUROWE'!$C$5:$C$222,H$6,'DANE SUROWE'!$L$5:$L$222,$A70)</f>
        <v>530</v>
      </c>
      <c r="I70" s="36">
        <f>SUMIFS('DANE SUROWE'!$S$5:$S$222,'DANE SUROWE'!$A$5:$A$222,$G$5,'DANE SUROWE'!$C$5:$C$222,I$6,'DANE SUROWE'!$L$5:$L$222,$A70)</f>
        <v>0</v>
      </c>
      <c r="J70" s="36">
        <f>SUMIFS('DANE SUROWE'!$S$5:$S$222,'DANE SUROWE'!$A$5:$A$222,$J$5,'DANE SUROWE'!$C$5:$C$222,J$6,'DANE SUROWE'!$L$5:$L$222,$A70)</f>
        <v>0</v>
      </c>
      <c r="K70" s="36">
        <f>SUMIFS('DANE SUROWE'!$S$5:$S$222,'DANE SUROWE'!$A$5:$A$222,$J$5,'DANE SUROWE'!$C$5:$C$222,K$6,'DANE SUROWE'!$L$5:$L$222,$A70)</f>
        <v>864</v>
      </c>
      <c r="L70" s="36">
        <f>SUMIFS('DANE SUROWE'!$S$5:$S$222,'DANE SUROWE'!$A$5:$A$222,$L$5,'DANE SUROWE'!$C$5:$C$222,L$6,'DANE SUROWE'!$L$5:$L$222,$A70)</f>
        <v>0</v>
      </c>
      <c r="M70" s="36">
        <f>SUMIFS('DANE SUROWE'!$S$5:$S$222,'DANE SUROWE'!$A$5:$A$222,$L$5,'DANE SUROWE'!$C$5:$C$222,M$6,'DANE SUROWE'!$L$5:$L$222,$A70)</f>
        <v>0</v>
      </c>
      <c r="N70" s="36">
        <f>SUMIFS('DANE SUROWE'!$S$5:$S$222,'DANE SUROWE'!$A$5:$A$222,$N$5,'DANE SUROWE'!$C$5:$C$222,N$6,'DANE SUROWE'!$L$5:$L$222,$A70)</f>
        <v>458</v>
      </c>
      <c r="O70" s="36">
        <f>SUMIFS('DANE SUROWE'!$S$5:$S$222,'DANE SUROWE'!$A$5:$A$222,$N$5,'DANE SUROWE'!$C$5:$C$222,O$6,'DANE SUROWE'!$L$5:$L$222,$A70)</f>
        <v>530</v>
      </c>
      <c r="P70" s="36">
        <f>SUMIFS('DANE SUROWE'!$S$5:$S$222,'DANE SUROWE'!$A$5:$A$222,$N$5,'DANE SUROWE'!$C$5:$C$222,P$6,'DANE SUROWE'!$L$5:$L$222,$A70)</f>
        <v>0</v>
      </c>
      <c r="Q70" s="36">
        <f>SUMIFS('DANE SUROWE'!$S$5:$S$222,'DANE SUROWE'!$A$5:$A$222,$Q$5,'DANE SUROWE'!$C$5:$C$222,Q$6,'DANE SUROWE'!$L$5:$L$222,$A70)</f>
        <v>345</v>
      </c>
      <c r="R70" s="36">
        <f>SUMIFS('DANE SUROWE'!$S$5:$S$222,'DANE SUROWE'!$A$5:$A$222,$Q$5,'DANE SUROWE'!$C$5:$C$222,R$6,'DANE SUROWE'!$L$5:$L$222,$A70)</f>
        <v>530</v>
      </c>
      <c r="S70" s="36">
        <f>SUMIFS('DANE SUROWE'!$S$5:$S$222,'DANE SUROWE'!$A$5:$A$222,$Q$5,'DANE SUROWE'!$C$5:$C$222,S$6,'DANE SUROWE'!$L$5:$L$222,$A70)</f>
        <v>0</v>
      </c>
      <c r="T70" s="36">
        <f>SUMIFS('DANE SUROWE'!$S$5:$S$222,'DANE SUROWE'!$A$5:$A$222,$Q$5,'DANE SUROWE'!$C$5:$C$222,T$6,'DANE SUROWE'!$L$5:$L$222,$A70)</f>
        <v>0</v>
      </c>
      <c r="U70" s="36">
        <f>SUMIFS('DANE SUROWE'!$S$5:$S$222,'DANE SUROWE'!$A$5:$A$222,$Q$5,'DANE SUROWE'!$C$5:$C$222,U$6,'DANE SUROWE'!$L$5:$L$222,$A70)</f>
        <v>0</v>
      </c>
      <c r="V70" s="36">
        <f>SUMIFS('DANE SUROWE'!$S$5:$S$222,'DANE SUROWE'!$A$5:$A$222,$V$5,'DANE SUROWE'!$C$5:$C$222,V$6,'DANE SUROWE'!$L$5:$L$222,$A70)</f>
        <v>345</v>
      </c>
      <c r="W70" s="36">
        <f>SUMIFS('DANE SUROWE'!$S$5:$S$222,'DANE SUROWE'!$A$5:$A$222,$V$5,'DANE SUROWE'!$C$5:$C$222,W$6,'DANE SUROWE'!$L$5:$L$222,$A70)</f>
        <v>0</v>
      </c>
      <c r="X70" s="36">
        <f>SUMIFS('DANE SUROWE'!$S$5:$S$222,'DANE SUROWE'!$A$5:$A$222,$V$5,'DANE SUROWE'!$C$5:$C$222,X$6,'DANE SUROWE'!$L$5:$L$222,$A70)</f>
        <v>0</v>
      </c>
      <c r="Y70" s="36">
        <f>SUMIFS('DANE SUROWE'!$S$5:$S$222,'DANE SUROWE'!$A$5:$A$222,$V$5,'DANE SUROWE'!$C$5:$C$222,Y$6,'DANE SUROWE'!$L$5:$L$222,$A70)</f>
        <v>0</v>
      </c>
      <c r="Z70" s="36">
        <f>SUMIFS('DANE SUROWE'!$S$5:$S$222,'DANE SUROWE'!$A$5:$A$222,$V$5,'DANE SUROWE'!$C$5:$C$222,Z$6,'DANE SUROWE'!$L$5:$L$222,$A70)</f>
        <v>0</v>
      </c>
      <c r="AA70" s="36">
        <f>SUMIFS('DANE SUROWE'!$S$5:$S$222,'DANE SUROWE'!$A$5:$A$222,$AA$5,'DANE SUROWE'!$C$5:$C$222,AA$6,'DANE SUROWE'!$L$5:$L$222,$A70)</f>
        <v>458</v>
      </c>
      <c r="AB70" s="36">
        <f>SUMIFS('DANE SUROWE'!$S$5:$S$222,'DANE SUROWE'!$A$5:$A$222,$AA$5,'DANE SUROWE'!$C$5:$C$222,AB$6,'DANE SUROWE'!$L$5:$L$222,$A70)</f>
        <v>0</v>
      </c>
      <c r="AC70" s="36">
        <f>SUMIFS('DANE SUROWE'!$S$5:$S$222,'DANE SUROWE'!$A$5:$A$222,$AC$5,'DANE SUROWE'!$C$5:$C$222,AC$6,'DANE SUROWE'!$L$5:$L$222,$A70)</f>
        <v>530</v>
      </c>
      <c r="AD70" s="36">
        <f>SUMIFS('DANE SUROWE'!$S$5:$S$222,'DANE SUROWE'!$A$5:$A$222,$AC$5,'DANE SUROWE'!$C$5:$C$222,AD$6,'DANE SUROWE'!$L$5:$L$222,$A70)</f>
        <v>530</v>
      </c>
      <c r="AE70" s="36">
        <f>SUMIFS('DANE SUROWE'!$S$5:$S$222,'DANE SUROWE'!$A$5:$A$222,$AE$5,'DANE SUROWE'!$C$5:$C$222,AE$6,'DANE SUROWE'!$L$5:$L$222,$A70)</f>
        <v>0</v>
      </c>
      <c r="AF70" s="36">
        <f>SUMIFS('DANE SUROWE'!$S$5:$S$222,'DANE SUROWE'!$A$5:$A$222,$AE$5,'DANE SUROWE'!$C$5:$C$222,AF$6,'DANE SUROWE'!$L$5:$L$222,$A70)</f>
        <v>306</v>
      </c>
      <c r="AG70" s="36">
        <f t="shared" si="0"/>
        <v>6290</v>
      </c>
      <c r="AH70" s="36">
        <f t="shared" si="1"/>
        <v>17344</v>
      </c>
    </row>
    <row r="71" spans="1:34">
      <c r="A71" s="35" t="s">
        <v>262</v>
      </c>
      <c r="B71" s="36">
        <f>SUMIFS('DANE SUROWE'!$S$5:$S$222,'DANE SUROWE'!$A$5:$A$222,$B$5,'DANE SUROWE'!$C$5:$C$222,B$6,'DANE SUROWE'!$L$5:$L$222,$A71)</f>
        <v>0</v>
      </c>
      <c r="C71" s="36">
        <f>SUMIFS('DANE SUROWE'!$S$5:$S$222,'DANE SUROWE'!$A$5:$A$222,$B$5,'DANE SUROWE'!$C$5:$C$222,C$6,'DANE SUROWE'!$L$5:$L$222,$A71)</f>
        <v>0</v>
      </c>
      <c r="D71" s="36">
        <f>SUMIFS('DANE SUROWE'!$S$5:$S$222,'DANE SUROWE'!$A$5:$A$222,$B$5,'DANE SUROWE'!$C$5:$C$222,D$6,'DANE SUROWE'!$L$5:$L$222,$A71)</f>
        <v>0</v>
      </c>
      <c r="E71" s="36">
        <f>SUMIFS('DANE SUROWE'!$S$5:$S$222,'DANE SUROWE'!$A$5:$A$222,$E$5,'DANE SUROWE'!$C$5:$C$222,E$6,'DANE SUROWE'!$L$5:$L$222,$A71)</f>
        <v>0</v>
      </c>
      <c r="F71" s="36">
        <f>SUMIFS('DANE SUROWE'!$S$5:$S$222,'DANE SUROWE'!$A$5:$A$222,$E$5,'DANE SUROWE'!$C$5:$C$222,F$6,'DANE SUROWE'!$L$5:$L$222,$A71)</f>
        <v>0</v>
      </c>
      <c r="G71" s="36">
        <f>SUMIFS('DANE SUROWE'!$S$5:$S$222,'DANE SUROWE'!$A$5:$A$222,$G$5,'DANE SUROWE'!$C$5:$C$222,G$6,'DANE SUROWE'!$L$5:$L$222,$A71)</f>
        <v>0</v>
      </c>
      <c r="H71" s="36">
        <f>SUMIFS('DANE SUROWE'!$S$5:$S$222,'DANE SUROWE'!$A$5:$A$222,$G$5,'DANE SUROWE'!$C$5:$C$222,H$6,'DANE SUROWE'!$L$5:$L$222,$A71)</f>
        <v>0</v>
      </c>
      <c r="I71" s="36">
        <f>SUMIFS('DANE SUROWE'!$S$5:$S$222,'DANE SUROWE'!$A$5:$A$222,$G$5,'DANE SUROWE'!$C$5:$C$222,I$6,'DANE SUROWE'!$L$5:$L$222,$A71)</f>
        <v>0</v>
      </c>
      <c r="J71" s="36">
        <f>SUMIFS('DANE SUROWE'!$S$5:$S$222,'DANE SUROWE'!$A$5:$A$222,$J$5,'DANE SUROWE'!$C$5:$C$222,J$6,'DANE SUROWE'!$L$5:$L$222,$A71)</f>
        <v>432</v>
      </c>
      <c r="K71" s="36">
        <f>SUMIFS('DANE SUROWE'!$S$5:$S$222,'DANE SUROWE'!$A$5:$A$222,$J$5,'DANE SUROWE'!$C$5:$C$222,K$6,'DANE SUROWE'!$L$5:$L$222,$A71)</f>
        <v>432</v>
      </c>
      <c r="L71" s="36">
        <f>SUMIFS('DANE SUROWE'!$S$5:$S$222,'DANE SUROWE'!$A$5:$A$222,$L$5,'DANE SUROWE'!$C$5:$C$222,L$6,'DANE SUROWE'!$L$5:$L$222,$A71)</f>
        <v>530</v>
      </c>
      <c r="M71" s="36">
        <f>SUMIFS('DANE SUROWE'!$S$5:$S$222,'DANE SUROWE'!$A$5:$A$222,$L$5,'DANE SUROWE'!$C$5:$C$222,M$6,'DANE SUROWE'!$L$5:$L$222,$A71)</f>
        <v>530</v>
      </c>
      <c r="N71" s="36">
        <f>SUMIFS('DANE SUROWE'!$S$5:$S$222,'DANE SUROWE'!$A$5:$A$222,$N$5,'DANE SUROWE'!$C$5:$C$222,N$6,'DANE SUROWE'!$L$5:$L$222,$A71)</f>
        <v>0</v>
      </c>
      <c r="O71" s="36">
        <f>SUMIFS('DANE SUROWE'!$S$5:$S$222,'DANE SUROWE'!$A$5:$A$222,$N$5,'DANE SUROWE'!$C$5:$C$222,O$6,'DANE SUROWE'!$L$5:$L$222,$A71)</f>
        <v>0</v>
      </c>
      <c r="P71" s="36">
        <f>SUMIFS('DANE SUROWE'!$S$5:$S$222,'DANE SUROWE'!$A$5:$A$222,$N$5,'DANE SUROWE'!$C$5:$C$222,P$6,'DANE SUROWE'!$L$5:$L$222,$A71)</f>
        <v>0</v>
      </c>
      <c r="Q71" s="36">
        <f>SUMIFS('DANE SUROWE'!$S$5:$S$222,'DANE SUROWE'!$A$5:$A$222,$Q$5,'DANE SUROWE'!$C$5:$C$222,Q$6,'DANE SUROWE'!$L$5:$L$222,$A71)</f>
        <v>0</v>
      </c>
      <c r="R71" s="36">
        <f>SUMIFS('DANE SUROWE'!$S$5:$S$222,'DANE SUROWE'!$A$5:$A$222,$Q$5,'DANE SUROWE'!$C$5:$C$222,R$6,'DANE SUROWE'!$L$5:$L$222,$A71)</f>
        <v>0</v>
      </c>
      <c r="S71" s="36">
        <f>SUMIFS('DANE SUROWE'!$S$5:$S$222,'DANE SUROWE'!$A$5:$A$222,$Q$5,'DANE SUROWE'!$C$5:$C$222,S$6,'DANE SUROWE'!$L$5:$L$222,$A71)</f>
        <v>306</v>
      </c>
      <c r="T71" s="36">
        <f>SUMIFS('DANE SUROWE'!$S$5:$S$222,'DANE SUROWE'!$A$5:$A$222,$Q$5,'DANE SUROWE'!$C$5:$C$222,T$6,'DANE SUROWE'!$L$5:$L$222,$A71)</f>
        <v>0</v>
      </c>
      <c r="U71" s="36">
        <f>SUMIFS('DANE SUROWE'!$S$5:$S$222,'DANE SUROWE'!$A$5:$A$222,$Q$5,'DANE SUROWE'!$C$5:$C$222,U$6,'DANE SUROWE'!$L$5:$L$222,$A71)</f>
        <v>0</v>
      </c>
      <c r="V71" s="36">
        <f>SUMIFS('DANE SUROWE'!$S$5:$S$222,'DANE SUROWE'!$A$5:$A$222,$V$5,'DANE SUROWE'!$C$5:$C$222,V$6,'DANE SUROWE'!$L$5:$L$222,$A71)</f>
        <v>0</v>
      </c>
      <c r="W71" s="36">
        <f>SUMIFS('DANE SUROWE'!$S$5:$S$222,'DANE SUROWE'!$A$5:$A$222,$V$5,'DANE SUROWE'!$C$5:$C$222,W$6,'DANE SUROWE'!$L$5:$L$222,$A71)</f>
        <v>539</v>
      </c>
      <c r="X71" s="36">
        <f>SUMIFS('DANE SUROWE'!$S$5:$S$222,'DANE SUROWE'!$A$5:$A$222,$V$5,'DANE SUROWE'!$C$5:$C$222,X$6,'DANE SUROWE'!$L$5:$L$222,$A71)</f>
        <v>0</v>
      </c>
      <c r="Y71" s="36">
        <f>SUMIFS('DANE SUROWE'!$S$5:$S$222,'DANE SUROWE'!$A$5:$A$222,$V$5,'DANE SUROWE'!$C$5:$C$222,Y$6,'DANE SUROWE'!$L$5:$L$222,$A71)</f>
        <v>0</v>
      </c>
      <c r="Z71" s="36">
        <f>SUMIFS('DANE SUROWE'!$S$5:$S$222,'DANE SUROWE'!$A$5:$A$222,$V$5,'DANE SUROWE'!$C$5:$C$222,Z$6,'DANE SUROWE'!$L$5:$L$222,$A71)</f>
        <v>0</v>
      </c>
      <c r="AA71" s="36">
        <f>SUMIFS('DANE SUROWE'!$S$5:$S$222,'DANE SUROWE'!$A$5:$A$222,$AA$5,'DANE SUROWE'!$C$5:$C$222,AA$6,'DANE SUROWE'!$L$5:$L$222,$A71)</f>
        <v>0</v>
      </c>
      <c r="AB71" s="36">
        <f>SUMIFS('DANE SUROWE'!$S$5:$S$222,'DANE SUROWE'!$A$5:$A$222,$AA$5,'DANE SUROWE'!$C$5:$C$222,AB$6,'DANE SUROWE'!$L$5:$L$222,$A71)</f>
        <v>530</v>
      </c>
      <c r="AC71" s="36">
        <f>SUMIFS('DANE SUROWE'!$S$5:$S$222,'DANE SUROWE'!$A$5:$A$222,$AC$5,'DANE SUROWE'!$C$5:$C$222,AC$6,'DANE SUROWE'!$L$5:$L$222,$A71)</f>
        <v>0</v>
      </c>
      <c r="AD71" s="36">
        <f>SUMIFS('DANE SUROWE'!$S$5:$S$222,'DANE SUROWE'!$A$5:$A$222,$AC$5,'DANE SUROWE'!$C$5:$C$222,AD$6,'DANE SUROWE'!$L$5:$L$222,$A71)</f>
        <v>0</v>
      </c>
      <c r="AE71" s="36">
        <f>SUMIFS('DANE SUROWE'!$S$5:$S$222,'DANE SUROWE'!$A$5:$A$222,$AE$5,'DANE SUROWE'!$C$5:$C$222,AE$6,'DANE SUROWE'!$L$5:$L$222,$A71)</f>
        <v>0</v>
      </c>
      <c r="AF71" s="36">
        <f>SUMIFS('DANE SUROWE'!$S$5:$S$222,'DANE SUROWE'!$A$5:$A$222,$AE$5,'DANE SUROWE'!$C$5:$C$222,AF$6,'DANE SUROWE'!$L$5:$L$222,$A71)</f>
        <v>0</v>
      </c>
      <c r="AG71" s="36">
        <f t="shared" si="0"/>
        <v>3299</v>
      </c>
      <c r="AH71" s="36">
        <f t="shared" si="1"/>
        <v>13125</v>
      </c>
    </row>
    <row r="72" spans="1:34">
      <c r="A72" s="35" t="s">
        <v>263</v>
      </c>
      <c r="B72" s="36">
        <f>SUMIFS('DANE SUROWE'!$S$5:$S$222,'DANE SUROWE'!$A$5:$A$222,$B$5,'DANE SUROWE'!$C$5:$C$222,B$6,'DANE SUROWE'!$L$5:$L$222,$A72)</f>
        <v>458</v>
      </c>
      <c r="C72" s="36">
        <f>SUMIFS('DANE SUROWE'!$S$5:$S$222,'DANE SUROWE'!$A$5:$A$222,$B$5,'DANE SUROWE'!$C$5:$C$222,C$6,'DANE SUROWE'!$L$5:$L$222,$A72)</f>
        <v>458</v>
      </c>
      <c r="D72" s="36">
        <f>SUMIFS('DANE SUROWE'!$S$5:$S$222,'DANE SUROWE'!$A$5:$A$222,$B$5,'DANE SUROWE'!$C$5:$C$222,D$6,'DANE SUROWE'!$L$5:$L$222,$A72)</f>
        <v>0</v>
      </c>
      <c r="E72" s="36">
        <f>SUMIFS('DANE SUROWE'!$S$5:$S$222,'DANE SUROWE'!$A$5:$A$222,$E$5,'DANE SUROWE'!$C$5:$C$222,E$6,'DANE SUROWE'!$L$5:$L$222,$A72)</f>
        <v>306</v>
      </c>
      <c r="F72" s="36">
        <f>SUMIFS('DANE SUROWE'!$S$5:$S$222,'DANE SUROWE'!$A$5:$A$222,$E$5,'DANE SUROWE'!$C$5:$C$222,F$6,'DANE SUROWE'!$L$5:$L$222,$A72)</f>
        <v>0</v>
      </c>
      <c r="G72" s="36">
        <f>SUMIFS('DANE SUROWE'!$S$5:$S$222,'DANE SUROWE'!$A$5:$A$222,$G$5,'DANE SUROWE'!$C$5:$C$222,G$6,'DANE SUROWE'!$L$5:$L$222,$A72)</f>
        <v>0</v>
      </c>
      <c r="H72" s="36">
        <f>SUMIFS('DANE SUROWE'!$S$5:$S$222,'DANE SUROWE'!$A$5:$A$222,$G$5,'DANE SUROWE'!$C$5:$C$222,H$6,'DANE SUROWE'!$L$5:$L$222,$A72)</f>
        <v>432</v>
      </c>
      <c r="I72" s="36">
        <f>SUMIFS('DANE SUROWE'!$S$5:$S$222,'DANE SUROWE'!$A$5:$A$222,$G$5,'DANE SUROWE'!$C$5:$C$222,I$6,'DANE SUROWE'!$L$5:$L$222,$A72)</f>
        <v>0</v>
      </c>
      <c r="J72" s="36">
        <f>SUMIFS('DANE SUROWE'!$S$5:$S$222,'DANE SUROWE'!$A$5:$A$222,$J$5,'DANE SUROWE'!$C$5:$C$222,J$6,'DANE SUROWE'!$L$5:$L$222,$A72)</f>
        <v>0</v>
      </c>
      <c r="K72" s="36">
        <f>SUMIFS('DANE SUROWE'!$S$5:$S$222,'DANE SUROWE'!$A$5:$A$222,$J$5,'DANE SUROWE'!$C$5:$C$222,K$6,'DANE SUROWE'!$L$5:$L$222,$A72)</f>
        <v>0</v>
      </c>
      <c r="L72" s="36">
        <f>SUMIFS('DANE SUROWE'!$S$5:$S$222,'DANE SUROWE'!$A$5:$A$222,$L$5,'DANE SUROWE'!$C$5:$C$222,L$6,'DANE SUROWE'!$L$5:$L$222,$A72)</f>
        <v>0</v>
      </c>
      <c r="M72" s="36">
        <f>SUMIFS('DANE SUROWE'!$S$5:$S$222,'DANE SUROWE'!$A$5:$A$222,$L$5,'DANE SUROWE'!$C$5:$C$222,M$6,'DANE SUROWE'!$L$5:$L$222,$A72)</f>
        <v>0</v>
      </c>
      <c r="N72" s="36">
        <f>SUMIFS('DANE SUROWE'!$S$5:$S$222,'DANE SUROWE'!$A$5:$A$222,$N$5,'DANE SUROWE'!$C$5:$C$222,N$6,'DANE SUROWE'!$L$5:$L$222,$A72)</f>
        <v>539</v>
      </c>
      <c r="O72" s="36">
        <f>SUMIFS('DANE SUROWE'!$S$5:$S$222,'DANE SUROWE'!$A$5:$A$222,$N$5,'DANE SUROWE'!$C$5:$C$222,O$6,'DANE SUROWE'!$L$5:$L$222,$A72)</f>
        <v>432</v>
      </c>
      <c r="P72" s="36">
        <f>SUMIFS('DANE SUROWE'!$S$5:$S$222,'DANE SUROWE'!$A$5:$A$222,$N$5,'DANE SUROWE'!$C$5:$C$222,P$6,'DANE SUROWE'!$L$5:$L$222,$A72)</f>
        <v>0</v>
      </c>
      <c r="Q72" s="36">
        <f>SUMIFS('DANE SUROWE'!$S$5:$S$222,'DANE SUROWE'!$A$5:$A$222,$Q$5,'DANE SUROWE'!$C$5:$C$222,Q$6,'DANE SUROWE'!$L$5:$L$222,$A72)</f>
        <v>307</v>
      </c>
      <c r="R72" s="36">
        <f>SUMIFS('DANE SUROWE'!$S$5:$S$222,'DANE SUROWE'!$A$5:$A$222,$Q$5,'DANE SUROWE'!$C$5:$C$222,R$6,'DANE SUROWE'!$L$5:$L$222,$A72)</f>
        <v>0</v>
      </c>
      <c r="S72" s="36">
        <f>SUMIFS('DANE SUROWE'!$S$5:$S$222,'DANE SUROWE'!$A$5:$A$222,$Q$5,'DANE SUROWE'!$C$5:$C$222,S$6,'DANE SUROWE'!$L$5:$L$222,$A72)</f>
        <v>0</v>
      </c>
      <c r="T72" s="36">
        <f>SUMIFS('DANE SUROWE'!$S$5:$S$222,'DANE SUROWE'!$A$5:$A$222,$Q$5,'DANE SUROWE'!$C$5:$C$222,T$6,'DANE SUROWE'!$L$5:$L$222,$A72)</f>
        <v>0</v>
      </c>
      <c r="U72" s="36">
        <f>SUMIFS('DANE SUROWE'!$S$5:$S$222,'DANE SUROWE'!$A$5:$A$222,$Q$5,'DANE SUROWE'!$C$5:$C$222,U$6,'DANE SUROWE'!$L$5:$L$222,$A72)</f>
        <v>0</v>
      </c>
      <c r="V72" s="36">
        <f>SUMIFS('DANE SUROWE'!$S$5:$S$222,'DANE SUROWE'!$A$5:$A$222,$V$5,'DANE SUROWE'!$C$5:$C$222,V$6,'DANE SUROWE'!$L$5:$L$222,$A72)</f>
        <v>530</v>
      </c>
      <c r="W72" s="36">
        <f>SUMIFS('DANE SUROWE'!$S$5:$S$222,'DANE SUROWE'!$A$5:$A$222,$V$5,'DANE SUROWE'!$C$5:$C$222,W$6,'DANE SUROWE'!$L$5:$L$222,$A72)</f>
        <v>0</v>
      </c>
      <c r="X72" s="36">
        <f>SUMIFS('DANE SUROWE'!$S$5:$S$222,'DANE SUROWE'!$A$5:$A$222,$V$5,'DANE SUROWE'!$C$5:$C$222,X$6,'DANE SUROWE'!$L$5:$L$222,$A72)</f>
        <v>0</v>
      </c>
      <c r="Y72" s="36">
        <f>SUMIFS('DANE SUROWE'!$S$5:$S$222,'DANE SUROWE'!$A$5:$A$222,$V$5,'DANE SUROWE'!$C$5:$C$222,Y$6,'DANE SUROWE'!$L$5:$L$222,$A72)</f>
        <v>0</v>
      </c>
      <c r="Z72" s="36">
        <f>SUMIFS('DANE SUROWE'!$S$5:$S$222,'DANE SUROWE'!$A$5:$A$222,$V$5,'DANE SUROWE'!$C$5:$C$222,Z$6,'DANE SUROWE'!$L$5:$L$222,$A72)</f>
        <v>0</v>
      </c>
      <c r="AA72" s="36">
        <f>SUMIFS('DANE SUROWE'!$S$5:$S$222,'DANE SUROWE'!$A$5:$A$222,$AA$5,'DANE SUROWE'!$C$5:$C$222,AA$6,'DANE SUROWE'!$L$5:$L$222,$A72)</f>
        <v>0</v>
      </c>
      <c r="AB72" s="36">
        <f>SUMIFS('DANE SUROWE'!$S$5:$S$222,'DANE SUROWE'!$A$5:$A$222,$AA$5,'DANE SUROWE'!$C$5:$C$222,AB$6,'DANE SUROWE'!$L$5:$L$222,$A72)</f>
        <v>0</v>
      </c>
      <c r="AC72" s="36">
        <f>SUMIFS('DANE SUROWE'!$S$5:$S$222,'DANE SUROWE'!$A$5:$A$222,$AC$5,'DANE SUROWE'!$C$5:$C$222,AC$6,'DANE SUROWE'!$L$5:$L$222,$A72)</f>
        <v>0</v>
      </c>
      <c r="AD72" s="36">
        <f>SUMIFS('DANE SUROWE'!$S$5:$S$222,'DANE SUROWE'!$A$5:$A$222,$AC$5,'DANE SUROWE'!$C$5:$C$222,AD$6,'DANE SUROWE'!$L$5:$L$222,$A72)</f>
        <v>0</v>
      </c>
      <c r="AE72" s="36">
        <f>SUMIFS('DANE SUROWE'!$S$5:$S$222,'DANE SUROWE'!$A$5:$A$222,$AE$5,'DANE SUROWE'!$C$5:$C$222,AE$6,'DANE SUROWE'!$L$5:$L$222,$A72)</f>
        <v>306</v>
      </c>
      <c r="AF72" s="36">
        <f>SUMIFS('DANE SUROWE'!$S$5:$S$222,'DANE SUROWE'!$A$5:$A$222,$AE$5,'DANE SUROWE'!$C$5:$C$222,AF$6,'DANE SUROWE'!$L$5:$L$222,$A72)</f>
        <v>0</v>
      </c>
      <c r="AG72" s="36">
        <f t="shared" ref="AG72:AG102" si="2">SUM(B72:AF72)</f>
        <v>3768</v>
      </c>
      <c r="AH72" s="36">
        <f t="shared" ref="AH72:AH99" si="3">SUM(AG72:AG75)</f>
        <v>14310</v>
      </c>
    </row>
    <row r="73" spans="1:34">
      <c r="A73" s="35" t="s">
        <v>264</v>
      </c>
      <c r="B73" s="36">
        <f>SUMIFS('DANE SUROWE'!$S$5:$S$222,'DANE SUROWE'!$A$5:$A$222,$B$5,'DANE SUROWE'!$C$5:$C$222,B$6,'DANE SUROWE'!$L$5:$L$222,$A73)</f>
        <v>0</v>
      </c>
      <c r="C73" s="36">
        <f>SUMIFS('DANE SUROWE'!$S$5:$S$222,'DANE SUROWE'!$A$5:$A$222,$B$5,'DANE SUROWE'!$C$5:$C$222,C$6,'DANE SUROWE'!$L$5:$L$222,$A73)</f>
        <v>0</v>
      </c>
      <c r="D73" s="36">
        <f>SUMIFS('DANE SUROWE'!$S$5:$S$222,'DANE SUROWE'!$A$5:$A$222,$B$5,'DANE SUROWE'!$C$5:$C$222,D$6,'DANE SUROWE'!$L$5:$L$222,$A73)</f>
        <v>0</v>
      </c>
      <c r="E73" s="36">
        <f>SUMIFS('DANE SUROWE'!$S$5:$S$222,'DANE SUROWE'!$A$5:$A$222,$E$5,'DANE SUROWE'!$C$5:$C$222,E$6,'DANE SUROWE'!$L$5:$L$222,$A73)</f>
        <v>0</v>
      </c>
      <c r="F73" s="36">
        <f>SUMIFS('DANE SUROWE'!$S$5:$S$222,'DANE SUROWE'!$A$5:$A$222,$E$5,'DANE SUROWE'!$C$5:$C$222,F$6,'DANE SUROWE'!$L$5:$L$222,$A73)</f>
        <v>306</v>
      </c>
      <c r="G73" s="36">
        <f>SUMIFS('DANE SUROWE'!$S$5:$S$222,'DANE SUROWE'!$A$5:$A$222,$G$5,'DANE SUROWE'!$C$5:$C$222,G$6,'DANE SUROWE'!$L$5:$L$222,$A73)</f>
        <v>432</v>
      </c>
      <c r="H73" s="36">
        <f>SUMIFS('DANE SUROWE'!$S$5:$S$222,'DANE SUROWE'!$A$5:$A$222,$G$5,'DANE SUROWE'!$C$5:$C$222,H$6,'DANE SUROWE'!$L$5:$L$222,$A73)</f>
        <v>432</v>
      </c>
      <c r="I73" s="36">
        <f>SUMIFS('DANE SUROWE'!$S$5:$S$222,'DANE SUROWE'!$A$5:$A$222,$G$5,'DANE SUROWE'!$C$5:$C$222,I$6,'DANE SUROWE'!$L$5:$L$222,$A73)</f>
        <v>0</v>
      </c>
      <c r="J73" s="36">
        <f>SUMIFS('DANE SUROWE'!$S$5:$S$222,'DANE SUROWE'!$A$5:$A$222,$J$5,'DANE SUROWE'!$C$5:$C$222,J$6,'DANE SUROWE'!$L$5:$L$222,$A73)</f>
        <v>864</v>
      </c>
      <c r="K73" s="36">
        <f>SUMIFS('DANE SUROWE'!$S$5:$S$222,'DANE SUROWE'!$A$5:$A$222,$J$5,'DANE SUROWE'!$C$5:$C$222,K$6,'DANE SUROWE'!$L$5:$L$222,$A73)</f>
        <v>0</v>
      </c>
      <c r="L73" s="36">
        <f>SUMIFS('DANE SUROWE'!$S$5:$S$222,'DANE SUROWE'!$A$5:$A$222,$L$5,'DANE SUROWE'!$C$5:$C$222,L$6,'DANE SUROWE'!$L$5:$L$222,$A73)</f>
        <v>0</v>
      </c>
      <c r="M73" s="36">
        <f>SUMIFS('DANE SUROWE'!$S$5:$S$222,'DANE SUROWE'!$A$5:$A$222,$L$5,'DANE SUROWE'!$C$5:$C$222,M$6,'DANE SUROWE'!$L$5:$L$222,$A73)</f>
        <v>530</v>
      </c>
      <c r="N73" s="36">
        <f>SUMIFS('DANE SUROWE'!$S$5:$S$222,'DANE SUROWE'!$A$5:$A$222,$N$5,'DANE SUROWE'!$C$5:$C$222,N$6,'DANE SUROWE'!$L$5:$L$222,$A73)</f>
        <v>0</v>
      </c>
      <c r="O73" s="36">
        <f>SUMIFS('DANE SUROWE'!$S$5:$S$222,'DANE SUROWE'!$A$5:$A$222,$N$5,'DANE SUROWE'!$C$5:$C$222,O$6,'DANE SUROWE'!$L$5:$L$222,$A73)</f>
        <v>0</v>
      </c>
      <c r="P73" s="36">
        <f>SUMIFS('DANE SUROWE'!$S$5:$S$222,'DANE SUROWE'!$A$5:$A$222,$N$5,'DANE SUROWE'!$C$5:$C$222,P$6,'DANE SUROWE'!$L$5:$L$222,$A73)</f>
        <v>0</v>
      </c>
      <c r="Q73" s="36">
        <f>SUMIFS('DANE SUROWE'!$S$5:$S$222,'DANE SUROWE'!$A$5:$A$222,$Q$5,'DANE SUROWE'!$C$5:$C$222,Q$6,'DANE SUROWE'!$L$5:$L$222,$A73)</f>
        <v>0</v>
      </c>
      <c r="R73" s="36">
        <f>SUMIFS('DANE SUROWE'!$S$5:$S$222,'DANE SUROWE'!$A$5:$A$222,$Q$5,'DANE SUROWE'!$C$5:$C$222,R$6,'DANE SUROWE'!$L$5:$L$222,$A73)</f>
        <v>539</v>
      </c>
      <c r="S73" s="36">
        <f>SUMIFS('DANE SUROWE'!$S$5:$S$222,'DANE SUROWE'!$A$5:$A$222,$Q$5,'DANE SUROWE'!$C$5:$C$222,S$6,'DANE SUROWE'!$L$5:$L$222,$A73)</f>
        <v>0</v>
      </c>
      <c r="T73" s="36">
        <f>SUMIFS('DANE SUROWE'!$S$5:$S$222,'DANE SUROWE'!$A$5:$A$222,$Q$5,'DANE SUROWE'!$C$5:$C$222,T$6,'DANE SUROWE'!$L$5:$L$222,$A73)</f>
        <v>0</v>
      </c>
      <c r="U73" s="36">
        <f>SUMIFS('DANE SUROWE'!$S$5:$S$222,'DANE SUROWE'!$A$5:$A$222,$Q$5,'DANE SUROWE'!$C$5:$C$222,U$6,'DANE SUROWE'!$L$5:$L$222,$A73)</f>
        <v>0</v>
      </c>
      <c r="V73" s="36">
        <f>SUMIFS('DANE SUROWE'!$S$5:$S$222,'DANE SUROWE'!$A$5:$A$222,$V$5,'DANE SUROWE'!$C$5:$C$222,V$6,'DANE SUROWE'!$L$5:$L$222,$A73)</f>
        <v>0</v>
      </c>
      <c r="W73" s="36">
        <f>SUMIFS('DANE SUROWE'!$S$5:$S$222,'DANE SUROWE'!$A$5:$A$222,$V$5,'DANE SUROWE'!$C$5:$C$222,W$6,'DANE SUROWE'!$L$5:$L$222,$A73)</f>
        <v>539</v>
      </c>
      <c r="X73" s="36">
        <f>SUMIFS('DANE SUROWE'!$S$5:$S$222,'DANE SUROWE'!$A$5:$A$222,$V$5,'DANE SUROWE'!$C$5:$C$222,X$6,'DANE SUROWE'!$L$5:$L$222,$A73)</f>
        <v>0</v>
      </c>
      <c r="Y73" s="36">
        <f>SUMIFS('DANE SUROWE'!$S$5:$S$222,'DANE SUROWE'!$A$5:$A$222,$V$5,'DANE SUROWE'!$C$5:$C$222,Y$6,'DANE SUROWE'!$L$5:$L$222,$A73)</f>
        <v>0</v>
      </c>
      <c r="Z73" s="36">
        <f>SUMIFS('DANE SUROWE'!$S$5:$S$222,'DANE SUROWE'!$A$5:$A$222,$V$5,'DANE SUROWE'!$C$5:$C$222,Z$6,'DANE SUROWE'!$L$5:$L$222,$A73)</f>
        <v>0</v>
      </c>
      <c r="AA73" s="36">
        <f>SUMIFS('DANE SUROWE'!$S$5:$S$222,'DANE SUROWE'!$A$5:$A$222,$AA$5,'DANE SUROWE'!$C$5:$C$222,AA$6,'DANE SUROWE'!$L$5:$L$222,$A73)</f>
        <v>0</v>
      </c>
      <c r="AB73" s="36">
        <f>SUMIFS('DANE SUROWE'!$S$5:$S$222,'DANE SUROWE'!$A$5:$A$222,$AA$5,'DANE SUROWE'!$C$5:$C$222,AB$6,'DANE SUROWE'!$L$5:$L$222,$A73)</f>
        <v>345</v>
      </c>
      <c r="AC73" s="36">
        <f>SUMIFS('DANE SUROWE'!$S$5:$S$222,'DANE SUROWE'!$A$5:$A$222,$AC$5,'DANE SUROWE'!$C$5:$C$222,AC$6,'DANE SUROWE'!$L$5:$L$222,$A73)</f>
        <v>0</v>
      </c>
      <c r="AD73" s="36">
        <f>SUMIFS('DANE SUROWE'!$S$5:$S$222,'DANE SUROWE'!$A$5:$A$222,$AC$5,'DANE SUROWE'!$C$5:$C$222,AD$6,'DANE SUROWE'!$L$5:$L$222,$A73)</f>
        <v>0</v>
      </c>
      <c r="AE73" s="36">
        <f>SUMIFS('DANE SUROWE'!$S$5:$S$222,'DANE SUROWE'!$A$5:$A$222,$AE$5,'DANE SUROWE'!$C$5:$C$222,AE$6,'DANE SUROWE'!$L$5:$L$222,$A73)</f>
        <v>0</v>
      </c>
      <c r="AF73" s="36">
        <f>SUMIFS('DANE SUROWE'!$S$5:$S$222,'DANE SUROWE'!$A$5:$A$222,$AE$5,'DANE SUROWE'!$C$5:$C$222,AF$6,'DANE SUROWE'!$L$5:$L$222,$A73)</f>
        <v>0</v>
      </c>
      <c r="AG73" s="36">
        <f t="shared" si="2"/>
        <v>3987</v>
      </c>
      <c r="AH73" s="36">
        <f t="shared" si="3"/>
        <v>14413</v>
      </c>
    </row>
    <row r="74" spans="1:34">
      <c r="A74" s="35" t="s">
        <v>265</v>
      </c>
      <c r="B74" s="36">
        <f>SUMIFS('DANE SUROWE'!$S$5:$S$222,'DANE SUROWE'!$A$5:$A$222,$B$5,'DANE SUROWE'!$C$5:$C$222,B$6,'DANE SUROWE'!$L$5:$L$222,$A74)</f>
        <v>0</v>
      </c>
      <c r="C74" s="36">
        <f>SUMIFS('DANE SUROWE'!$S$5:$S$222,'DANE SUROWE'!$A$5:$A$222,$B$5,'DANE SUROWE'!$C$5:$C$222,C$6,'DANE SUROWE'!$L$5:$L$222,$A74)</f>
        <v>0</v>
      </c>
      <c r="D74" s="36">
        <f>SUMIFS('DANE SUROWE'!$S$5:$S$222,'DANE SUROWE'!$A$5:$A$222,$B$5,'DANE SUROWE'!$C$5:$C$222,D$6,'DANE SUROWE'!$L$5:$L$222,$A74)</f>
        <v>0</v>
      </c>
      <c r="E74" s="36">
        <f>SUMIFS('DANE SUROWE'!$S$5:$S$222,'DANE SUROWE'!$A$5:$A$222,$E$5,'DANE SUROWE'!$C$5:$C$222,E$6,'DANE SUROWE'!$L$5:$L$222,$A74)</f>
        <v>0</v>
      </c>
      <c r="F74" s="36">
        <f>SUMIFS('DANE SUROWE'!$S$5:$S$222,'DANE SUROWE'!$A$5:$A$222,$E$5,'DANE SUROWE'!$C$5:$C$222,F$6,'DANE SUROWE'!$L$5:$L$222,$A74)</f>
        <v>0</v>
      </c>
      <c r="G74" s="36">
        <f>SUMIFS('DANE SUROWE'!$S$5:$S$222,'DANE SUROWE'!$A$5:$A$222,$G$5,'DANE SUROWE'!$C$5:$C$222,G$6,'DANE SUROWE'!$L$5:$L$222,$A74)</f>
        <v>432</v>
      </c>
      <c r="H74" s="36">
        <f>SUMIFS('DANE SUROWE'!$S$5:$S$222,'DANE SUROWE'!$A$5:$A$222,$G$5,'DANE SUROWE'!$C$5:$C$222,H$6,'DANE SUROWE'!$L$5:$L$222,$A74)</f>
        <v>0</v>
      </c>
      <c r="I74" s="36">
        <f>SUMIFS('DANE SUROWE'!$S$5:$S$222,'DANE SUROWE'!$A$5:$A$222,$G$5,'DANE SUROWE'!$C$5:$C$222,I$6,'DANE SUROWE'!$L$5:$L$222,$A74)</f>
        <v>0</v>
      </c>
      <c r="J74" s="36">
        <f>SUMIFS('DANE SUROWE'!$S$5:$S$222,'DANE SUROWE'!$A$5:$A$222,$J$5,'DANE SUROWE'!$C$5:$C$222,J$6,'DANE SUROWE'!$L$5:$L$222,$A74)</f>
        <v>0</v>
      </c>
      <c r="K74" s="36">
        <f>SUMIFS('DANE SUROWE'!$S$5:$S$222,'DANE SUROWE'!$A$5:$A$222,$J$5,'DANE SUROWE'!$C$5:$C$222,K$6,'DANE SUROWE'!$L$5:$L$222,$A74)</f>
        <v>0</v>
      </c>
      <c r="L74" s="36">
        <f>SUMIFS('DANE SUROWE'!$S$5:$S$222,'DANE SUROWE'!$A$5:$A$222,$L$5,'DANE SUROWE'!$C$5:$C$222,L$6,'DANE SUROWE'!$L$5:$L$222,$A74)</f>
        <v>0</v>
      </c>
      <c r="M74" s="36">
        <f>SUMIFS('DANE SUROWE'!$S$5:$S$222,'DANE SUROWE'!$A$5:$A$222,$L$5,'DANE SUROWE'!$C$5:$C$222,M$6,'DANE SUROWE'!$L$5:$L$222,$A74)</f>
        <v>0</v>
      </c>
      <c r="N74" s="36">
        <f>SUMIFS('DANE SUROWE'!$S$5:$S$222,'DANE SUROWE'!$A$5:$A$222,$N$5,'DANE SUROWE'!$C$5:$C$222,N$6,'DANE SUROWE'!$L$5:$L$222,$A74)</f>
        <v>0</v>
      </c>
      <c r="O74" s="36">
        <f>SUMIFS('DANE SUROWE'!$S$5:$S$222,'DANE SUROWE'!$A$5:$A$222,$N$5,'DANE SUROWE'!$C$5:$C$222,O$6,'DANE SUROWE'!$L$5:$L$222,$A74)</f>
        <v>458</v>
      </c>
      <c r="P74" s="36">
        <f>SUMIFS('DANE SUROWE'!$S$5:$S$222,'DANE SUROWE'!$A$5:$A$222,$N$5,'DANE SUROWE'!$C$5:$C$222,P$6,'DANE SUROWE'!$L$5:$L$222,$A74)</f>
        <v>0</v>
      </c>
      <c r="Q74" s="36">
        <f>SUMIFS('DANE SUROWE'!$S$5:$S$222,'DANE SUROWE'!$A$5:$A$222,$Q$5,'DANE SUROWE'!$C$5:$C$222,Q$6,'DANE SUROWE'!$L$5:$L$222,$A74)</f>
        <v>345</v>
      </c>
      <c r="R74" s="36">
        <f>SUMIFS('DANE SUROWE'!$S$5:$S$222,'DANE SUROWE'!$A$5:$A$222,$Q$5,'DANE SUROWE'!$C$5:$C$222,R$6,'DANE SUROWE'!$L$5:$L$222,$A74)</f>
        <v>0</v>
      </c>
      <c r="S74" s="36">
        <f>SUMIFS('DANE SUROWE'!$S$5:$S$222,'DANE SUROWE'!$A$5:$A$222,$Q$5,'DANE SUROWE'!$C$5:$C$222,S$6,'DANE SUROWE'!$L$5:$L$222,$A74)</f>
        <v>0</v>
      </c>
      <c r="T74" s="36">
        <f>SUMIFS('DANE SUROWE'!$S$5:$S$222,'DANE SUROWE'!$A$5:$A$222,$Q$5,'DANE SUROWE'!$C$5:$C$222,T$6,'DANE SUROWE'!$L$5:$L$222,$A74)</f>
        <v>0</v>
      </c>
      <c r="U74" s="36">
        <f>SUMIFS('DANE SUROWE'!$S$5:$S$222,'DANE SUROWE'!$A$5:$A$222,$Q$5,'DANE SUROWE'!$C$5:$C$222,U$6,'DANE SUROWE'!$L$5:$L$222,$A74)</f>
        <v>0</v>
      </c>
      <c r="V74" s="36">
        <f>SUMIFS('DANE SUROWE'!$S$5:$S$222,'DANE SUROWE'!$A$5:$A$222,$V$5,'DANE SUROWE'!$C$5:$C$222,V$6,'DANE SUROWE'!$L$5:$L$222,$A74)</f>
        <v>0</v>
      </c>
      <c r="W74" s="36">
        <f>SUMIFS('DANE SUROWE'!$S$5:$S$222,'DANE SUROWE'!$A$5:$A$222,$V$5,'DANE SUROWE'!$C$5:$C$222,W$6,'DANE SUROWE'!$L$5:$L$222,$A74)</f>
        <v>0</v>
      </c>
      <c r="X74" s="36">
        <f>SUMIFS('DANE SUROWE'!$S$5:$S$222,'DANE SUROWE'!$A$5:$A$222,$V$5,'DANE SUROWE'!$C$5:$C$222,X$6,'DANE SUROWE'!$L$5:$L$222,$A74)</f>
        <v>0</v>
      </c>
      <c r="Y74" s="36">
        <f>SUMIFS('DANE SUROWE'!$S$5:$S$222,'DANE SUROWE'!$A$5:$A$222,$V$5,'DANE SUROWE'!$C$5:$C$222,Y$6,'DANE SUROWE'!$L$5:$L$222,$A74)</f>
        <v>0</v>
      </c>
      <c r="Z74" s="36">
        <f>SUMIFS('DANE SUROWE'!$S$5:$S$222,'DANE SUROWE'!$A$5:$A$222,$V$5,'DANE SUROWE'!$C$5:$C$222,Z$6,'DANE SUROWE'!$L$5:$L$222,$A74)</f>
        <v>0</v>
      </c>
      <c r="AA74" s="36">
        <f>SUMIFS('DANE SUROWE'!$S$5:$S$222,'DANE SUROWE'!$A$5:$A$222,$AA$5,'DANE SUROWE'!$C$5:$C$222,AA$6,'DANE SUROWE'!$L$5:$L$222,$A74)</f>
        <v>0</v>
      </c>
      <c r="AB74" s="36">
        <f>SUMIFS('DANE SUROWE'!$S$5:$S$222,'DANE SUROWE'!$A$5:$A$222,$AA$5,'DANE SUROWE'!$C$5:$C$222,AB$6,'DANE SUROWE'!$L$5:$L$222,$A74)</f>
        <v>0</v>
      </c>
      <c r="AC74" s="36">
        <f>SUMIFS('DANE SUROWE'!$S$5:$S$222,'DANE SUROWE'!$A$5:$A$222,$AC$5,'DANE SUROWE'!$C$5:$C$222,AC$6,'DANE SUROWE'!$L$5:$L$222,$A74)</f>
        <v>530</v>
      </c>
      <c r="AD74" s="36">
        <f>SUMIFS('DANE SUROWE'!$S$5:$S$222,'DANE SUROWE'!$A$5:$A$222,$AC$5,'DANE SUROWE'!$C$5:$C$222,AD$6,'DANE SUROWE'!$L$5:$L$222,$A74)</f>
        <v>0</v>
      </c>
      <c r="AE74" s="36">
        <f>SUMIFS('DANE SUROWE'!$S$5:$S$222,'DANE SUROWE'!$A$5:$A$222,$AE$5,'DANE SUROWE'!$C$5:$C$222,AE$6,'DANE SUROWE'!$L$5:$L$222,$A74)</f>
        <v>0</v>
      </c>
      <c r="AF74" s="36">
        <f>SUMIFS('DANE SUROWE'!$S$5:$S$222,'DANE SUROWE'!$A$5:$A$222,$AE$5,'DANE SUROWE'!$C$5:$C$222,AF$6,'DANE SUROWE'!$L$5:$L$222,$A74)</f>
        <v>306</v>
      </c>
      <c r="AG74" s="36">
        <f t="shared" si="2"/>
        <v>2071</v>
      </c>
      <c r="AH74" s="36">
        <f t="shared" si="3"/>
        <v>12506</v>
      </c>
    </row>
    <row r="75" spans="1:34">
      <c r="A75" s="35" t="s">
        <v>266</v>
      </c>
      <c r="B75" s="36">
        <f>SUMIFS('DANE SUROWE'!$S$5:$S$222,'DANE SUROWE'!$A$5:$A$222,$B$5,'DANE SUROWE'!$C$5:$C$222,B$6,'DANE SUROWE'!$L$5:$L$222,$A75)</f>
        <v>432</v>
      </c>
      <c r="C75" s="36">
        <f>SUMIFS('DANE SUROWE'!$S$5:$S$222,'DANE SUROWE'!$A$5:$A$222,$B$5,'DANE SUROWE'!$C$5:$C$222,C$6,'DANE SUROWE'!$L$5:$L$222,$A75)</f>
        <v>0</v>
      </c>
      <c r="D75" s="36">
        <f>SUMIFS('DANE SUROWE'!$S$5:$S$222,'DANE SUROWE'!$A$5:$A$222,$B$5,'DANE SUROWE'!$C$5:$C$222,D$6,'DANE SUROWE'!$L$5:$L$222,$A75)</f>
        <v>0</v>
      </c>
      <c r="E75" s="36">
        <f>SUMIFS('DANE SUROWE'!$S$5:$S$222,'DANE SUROWE'!$A$5:$A$222,$E$5,'DANE SUROWE'!$C$5:$C$222,E$6,'DANE SUROWE'!$L$5:$L$222,$A75)</f>
        <v>0</v>
      </c>
      <c r="F75" s="36">
        <f>SUMIFS('DANE SUROWE'!$S$5:$S$222,'DANE SUROWE'!$A$5:$A$222,$E$5,'DANE SUROWE'!$C$5:$C$222,F$6,'DANE SUROWE'!$L$5:$L$222,$A75)</f>
        <v>0</v>
      </c>
      <c r="G75" s="36">
        <f>SUMIFS('DANE SUROWE'!$S$5:$S$222,'DANE SUROWE'!$A$5:$A$222,$G$5,'DANE SUROWE'!$C$5:$C$222,G$6,'DANE SUROWE'!$L$5:$L$222,$A75)</f>
        <v>0</v>
      </c>
      <c r="H75" s="36">
        <f>SUMIFS('DANE SUROWE'!$S$5:$S$222,'DANE SUROWE'!$A$5:$A$222,$G$5,'DANE SUROWE'!$C$5:$C$222,H$6,'DANE SUROWE'!$L$5:$L$222,$A75)</f>
        <v>432</v>
      </c>
      <c r="I75" s="36">
        <f>SUMIFS('DANE SUROWE'!$S$5:$S$222,'DANE SUROWE'!$A$5:$A$222,$G$5,'DANE SUROWE'!$C$5:$C$222,I$6,'DANE SUROWE'!$L$5:$L$222,$A75)</f>
        <v>0</v>
      </c>
      <c r="J75" s="36">
        <f>SUMIFS('DANE SUROWE'!$S$5:$S$222,'DANE SUROWE'!$A$5:$A$222,$J$5,'DANE SUROWE'!$C$5:$C$222,J$6,'DANE SUROWE'!$L$5:$L$222,$A75)</f>
        <v>0</v>
      </c>
      <c r="K75" s="36">
        <f>SUMIFS('DANE SUROWE'!$S$5:$S$222,'DANE SUROWE'!$A$5:$A$222,$J$5,'DANE SUROWE'!$C$5:$C$222,K$6,'DANE SUROWE'!$L$5:$L$222,$A75)</f>
        <v>432</v>
      </c>
      <c r="L75" s="36">
        <f>SUMIFS('DANE SUROWE'!$S$5:$S$222,'DANE SUROWE'!$A$5:$A$222,$L$5,'DANE SUROWE'!$C$5:$C$222,L$6,'DANE SUROWE'!$L$5:$L$222,$A75)</f>
        <v>530</v>
      </c>
      <c r="M75" s="36">
        <f>SUMIFS('DANE SUROWE'!$S$5:$S$222,'DANE SUROWE'!$A$5:$A$222,$L$5,'DANE SUROWE'!$C$5:$C$222,M$6,'DANE SUROWE'!$L$5:$L$222,$A75)</f>
        <v>0</v>
      </c>
      <c r="N75" s="36">
        <f>SUMIFS('DANE SUROWE'!$S$5:$S$222,'DANE SUROWE'!$A$5:$A$222,$N$5,'DANE SUROWE'!$C$5:$C$222,N$6,'DANE SUROWE'!$L$5:$L$222,$A75)</f>
        <v>0</v>
      </c>
      <c r="O75" s="36">
        <f>SUMIFS('DANE SUROWE'!$S$5:$S$222,'DANE SUROWE'!$A$5:$A$222,$N$5,'DANE SUROWE'!$C$5:$C$222,O$6,'DANE SUROWE'!$L$5:$L$222,$A75)</f>
        <v>0</v>
      </c>
      <c r="P75" s="36">
        <f>SUMIFS('DANE SUROWE'!$S$5:$S$222,'DANE SUROWE'!$A$5:$A$222,$N$5,'DANE SUROWE'!$C$5:$C$222,P$6,'DANE SUROWE'!$L$5:$L$222,$A75)</f>
        <v>0</v>
      </c>
      <c r="Q75" s="36">
        <f>SUMIFS('DANE SUROWE'!$S$5:$S$222,'DANE SUROWE'!$A$5:$A$222,$Q$5,'DANE SUROWE'!$C$5:$C$222,Q$6,'DANE SUROWE'!$L$5:$L$222,$A75)</f>
        <v>0</v>
      </c>
      <c r="R75" s="36">
        <f>SUMIFS('DANE SUROWE'!$S$5:$S$222,'DANE SUROWE'!$A$5:$A$222,$Q$5,'DANE SUROWE'!$C$5:$C$222,R$6,'DANE SUROWE'!$L$5:$L$222,$A75)</f>
        <v>345</v>
      </c>
      <c r="S75" s="36">
        <f>SUMIFS('DANE SUROWE'!$S$5:$S$222,'DANE SUROWE'!$A$5:$A$222,$Q$5,'DANE SUROWE'!$C$5:$C$222,S$6,'DANE SUROWE'!$L$5:$L$222,$A75)</f>
        <v>0</v>
      </c>
      <c r="T75" s="36">
        <f>SUMIFS('DANE SUROWE'!$S$5:$S$222,'DANE SUROWE'!$A$5:$A$222,$Q$5,'DANE SUROWE'!$C$5:$C$222,T$6,'DANE SUROWE'!$L$5:$L$222,$A75)</f>
        <v>0</v>
      </c>
      <c r="U75" s="36">
        <f>SUMIFS('DANE SUROWE'!$S$5:$S$222,'DANE SUROWE'!$A$5:$A$222,$Q$5,'DANE SUROWE'!$C$5:$C$222,U$6,'DANE SUROWE'!$L$5:$L$222,$A75)</f>
        <v>0</v>
      </c>
      <c r="V75" s="36">
        <f>SUMIFS('DANE SUROWE'!$S$5:$S$222,'DANE SUROWE'!$A$5:$A$222,$V$5,'DANE SUROWE'!$C$5:$C$222,V$6,'DANE SUROWE'!$L$5:$L$222,$A75)</f>
        <v>539</v>
      </c>
      <c r="W75" s="36">
        <f>SUMIFS('DANE SUROWE'!$S$5:$S$222,'DANE SUROWE'!$A$5:$A$222,$V$5,'DANE SUROWE'!$C$5:$C$222,W$6,'DANE SUROWE'!$L$5:$L$222,$A75)</f>
        <v>530</v>
      </c>
      <c r="X75" s="36">
        <f>SUMIFS('DANE SUROWE'!$S$5:$S$222,'DANE SUROWE'!$A$5:$A$222,$V$5,'DANE SUROWE'!$C$5:$C$222,X$6,'DANE SUROWE'!$L$5:$L$222,$A75)</f>
        <v>0</v>
      </c>
      <c r="Y75" s="36">
        <f>SUMIFS('DANE SUROWE'!$S$5:$S$222,'DANE SUROWE'!$A$5:$A$222,$V$5,'DANE SUROWE'!$C$5:$C$222,Y$6,'DANE SUROWE'!$L$5:$L$222,$A75)</f>
        <v>0</v>
      </c>
      <c r="Z75" s="36">
        <f>SUMIFS('DANE SUROWE'!$S$5:$S$222,'DANE SUROWE'!$A$5:$A$222,$V$5,'DANE SUROWE'!$C$5:$C$222,Z$6,'DANE SUROWE'!$L$5:$L$222,$A75)</f>
        <v>0</v>
      </c>
      <c r="AA75" s="36">
        <f>SUMIFS('DANE SUROWE'!$S$5:$S$222,'DANE SUROWE'!$A$5:$A$222,$AA$5,'DANE SUROWE'!$C$5:$C$222,AA$6,'DANE SUROWE'!$L$5:$L$222,$A75)</f>
        <v>432</v>
      </c>
      <c r="AB75" s="36">
        <f>SUMIFS('DANE SUROWE'!$S$5:$S$222,'DANE SUROWE'!$A$5:$A$222,$AA$5,'DANE SUROWE'!$C$5:$C$222,AB$6,'DANE SUROWE'!$L$5:$L$222,$A75)</f>
        <v>0</v>
      </c>
      <c r="AC75" s="36">
        <f>SUMIFS('DANE SUROWE'!$S$5:$S$222,'DANE SUROWE'!$A$5:$A$222,$AC$5,'DANE SUROWE'!$C$5:$C$222,AC$6,'DANE SUROWE'!$L$5:$L$222,$A75)</f>
        <v>0</v>
      </c>
      <c r="AD75" s="36">
        <f>SUMIFS('DANE SUROWE'!$S$5:$S$222,'DANE SUROWE'!$A$5:$A$222,$AC$5,'DANE SUROWE'!$C$5:$C$222,AD$6,'DANE SUROWE'!$L$5:$L$222,$A75)</f>
        <v>530</v>
      </c>
      <c r="AE75" s="36">
        <f>SUMIFS('DANE SUROWE'!$S$5:$S$222,'DANE SUROWE'!$A$5:$A$222,$AE$5,'DANE SUROWE'!$C$5:$C$222,AE$6,'DANE SUROWE'!$L$5:$L$222,$A75)</f>
        <v>282</v>
      </c>
      <c r="AF75" s="36">
        <f>SUMIFS('DANE SUROWE'!$S$5:$S$222,'DANE SUROWE'!$A$5:$A$222,$AE$5,'DANE SUROWE'!$C$5:$C$222,AF$6,'DANE SUROWE'!$L$5:$L$222,$A75)</f>
        <v>0</v>
      </c>
      <c r="AG75" s="36">
        <f t="shared" si="2"/>
        <v>4484</v>
      </c>
      <c r="AH75" s="36">
        <f t="shared" si="3"/>
        <v>13319</v>
      </c>
    </row>
    <row r="76" spans="1:34">
      <c r="A76" s="35" t="s">
        <v>267</v>
      </c>
      <c r="B76" s="36">
        <f>SUMIFS('DANE SUROWE'!$S$5:$S$222,'DANE SUROWE'!$A$5:$A$222,$B$5,'DANE SUROWE'!$C$5:$C$222,B$6,'DANE SUROWE'!$L$5:$L$222,$A76)</f>
        <v>0</v>
      </c>
      <c r="C76" s="36">
        <f>SUMIFS('DANE SUROWE'!$S$5:$S$222,'DANE SUROWE'!$A$5:$A$222,$B$5,'DANE SUROWE'!$C$5:$C$222,C$6,'DANE SUROWE'!$L$5:$L$222,$A76)</f>
        <v>864</v>
      </c>
      <c r="D76" s="36">
        <f>SUMIFS('DANE SUROWE'!$S$5:$S$222,'DANE SUROWE'!$A$5:$A$222,$B$5,'DANE SUROWE'!$C$5:$C$222,D$6,'DANE SUROWE'!$L$5:$L$222,$A76)</f>
        <v>0</v>
      </c>
      <c r="E76" s="36">
        <f>SUMIFS('DANE SUROWE'!$S$5:$S$222,'DANE SUROWE'!$A$5:$A$222,$E$5,'DANE SUROWE'!$C$5:$C$222,E$6,'DANE SUROWE'!$L$5:$L$222,$A76)</f>
        <v>306</v>
      </c>
      <c r="F76" s="36">
        <f>SUMIFS('DANE SUROWE'!$S$5:$S$222,'DANE SUROWE'!$A$5:$A$222,$E$5,'DANE SUROWE'!$C$5:$C$222,F$6,'DANE SUROWE'!$L$5:$L$222,$A76)</f>
        <v>0</v>
      </c>
      <c r="G76" s="36">
        <f>SUMIFS('DANE SUROWE'!$S$5:$S$222,'DANE SUROWE'!$A$5:$A$222,$G$5,'DANE SUROWE'!$C$5:$C$222,G$6,'DANE SUROWE'!$L$5:$L$222,$A76)</f>
        <v>0</v>
      </c>
      <c r="H76" s="36">
        <f>SUMIFS('DANE SUROWE'!$S$5:$S$222,'DANE SUROWE'!$A$5:$A$222,$G$5,'DANE SUROWE'!$C$5:$C$222,H$6,'DANE SUROWE'!$L$5:$L$222,$A76)</f>
        <v>0</v>
      </c>
      <c r="I76" s="36">
        <f>SUMIFS('DANE SUROWE'!$S$5:$S$222,'DANE SUROWE'!$A$5:$A$222,$G$5,'DANE SUROWE'!$C$5:$C$222,I$6,'DANE SUROWE'!$L$5:$L$222,$A76)</f>
        <v>0</v>
      </c>
      <c r="J76" s="36">
        <f>SUMIFS('DANE SUROWE'!$S$5:$S$222,'DANE SUROWE'!$A$5:$A$222,$J$5,'DANE SUROWE'!$C$5:$C$222,J$6,'DANE SUROWE'!$L$5:$L$222,$A76)</f>
        <v>432</v>
      </c>
      <c r="K76" s="36">
        <f>SUMIFS('DANE SUROWE'!$S$5:$S$222,'DANE SUROWE'!$A$5:$A$222,$J$5,'DANE SUROWE'!$C$5:$C$222,K$6,'DANE SUROWE'!$L$5:$L$222,$A76)</f>
        <v>432</v>
      </c>
      <c r="L76" s="36">
        <f>SUMIFS('DANE SUROWE'!$S$5:$S$222,'DANE SUROWE'!$A$5:$A$222,$L$5,'DANE SUROWE'!$C$5:$C$222,L$6,'DANE SUROWE'!$L$5:$L$222,$A76)</f>
        <v>0</v>
      </c>
      <c r="M76" s="36">
        <f>SUMIFS('DANE SUROWE'!$S$5:$S$222,'DANE SUROWE'!$A$5:$A$222,$L$5,'DANE SUROWE'!$C$5:$C$222,M$6,'DANE SUROWE'!$L$5:$L$222,$A76)</f>
        <v>432</v>
      </c>
      <c r="N76" s="36">
        <f>SUMIFS('DANE SUROWE'!$S$5:$S$222,'DANE SUROWE'!$A$5:$A$222,$N$5,'DANE SUROWE'!$C$5:$C$222,N$6,'DANE SUROWE'!$L$5:$L$222,$A76)</f>
        <v>0</v>
      </c>
      <c r="O76" s="36">
        <f>SUMIFS('DANE SUROWE'!$S$5:$S$222,'DANE SUROWE'!$A$5:$A$222,$N$5,'DANE SUROWE'!$C$5:$C$222,O$6,'DANE SUROWE'!$L$5:$L$222,$A76)</f>
        <v>0</v>
      </c>
      <c r="P76" s="36">
        <f>SUMIFS('DANE SUROWE'!$S$5:$S$222,'DANE SUROWE'!$A$5:$A$222,$N$5,'DANE SUROWE'!$C$5:$C$222,P$6,'DANE SUROWE'!$L$5:$L$222,$A76)</f>
        <v>0</v>
      </c>
      <c r="Q76" s="36">
        <f>SUMIFS('DANE SUROWE'!$S$5:$S$222,'DANE SUROWE'!$A$5:$A$222,$Q$5,'DANE SUROWE'!$C$5:$C$222,Q$6,'DANE SUROWE'!$L$5:$L$222,$A76)</f>
        <v>0</v>
      </c>
      <c r="R76" s="36">
        <f>SUMIFS('DANE SUROWE'!$S$5:$S$222,'DANE SUROWE'!$A$5:$A$222,$Q$5,'DANE SUROWE'!$C$5:$C$222,R$6,'DANE SUROWE'!$L$5:$L$222,$A76)</f>
        <v>0</v>
      </c>
      <c r="S76" s="36">
        <f>SUMIFS('DANE SUROWE'!$S$5:$S$222,'DANE SUROWE'!$A$5:$A$222,$Q$5,'DANE SUROWE'!$C$5:$C$222,S$6,'DANE SUROWE'!$L$5:$L$222,$A76)</f>
        <v>0</v>
      </c>
      <c r="T76" s="36">
        <f>SUMIFS('DANE SUROWE'!$S$5:$S$222,'DANE SUROWE'!$A$5:$A$222,$Q$5,'DANE SUROWE'!$C$5:$C$222,T$6,'DANE SUROWE'!$L$5:$L$222,$A76)</f>
        <v>0</v>
      </c>
      <c r="U76" s="36">
        <f>SUMIFS('DANE SUROWE'!$S$5:$S$222,'DANE SUROWE'!$A$5:$A$222,$Q$5,'DANE SUROWE'!$C$5:$C$222,U$6,'DANE SUROWE'!$L$5:$L$222,$A76)</f>
        <v>0</v>
      </c>
      <c r="V76" s="36">
        <f>SUMIFS('DANE SUROWE'!$S$5:$S$222,'DANE SUROWE'!$A$5:$A$222,$V$5,'DANE SUROWE'!$C$5:$C$222,V$6,'DANE SUROWE'!$L$5:$L$222,$A76)</f>
        <v>530</v>
      </c>
      <c r="W76" s="36">
        <f>SUMIFS('DANE SUROWE'!$S$5:$S$222,'DANE SUROWE'!$A$5:$A$222,$V$5,'DANE SUROWE'!$C$5:$C$222,W$6,'DANE SUROWE'!$L$5:$L$222,$A76)</f>
        <v>0</v>
      </c>
      <c r="X76" s="36">
        <f>SUMIFS('DANE SUROWE'!$S$5:$S$222,'DANE SUROWE'!$A$5:$A$222,$V$5,'DANE SUROWE'!$C$5:$C$222,X$6,'DANE SUROWE'!$L$5:$L$222,$A76)</f>
        <v>0</v>
      </c>
      <c r="Y76" s="36">
        <f>SUMIFS('DANE SUROWE'!$S$5:$S$222,'DANE SUROWE'!$A$5:$A$222,$V$5,'DANE SUROWE'!$C$5:$C$222,Y$6,'DANE SUROWE'!$L$5:$L$222,$A76)</f>
        <v>0</v>
      </c>
      <c r="Z76" s="36">
        <f>SUMIFS('DANE SUROWE'!$S$5:$S$222,'DANE SUROWE'!$A$5:$A$222,$V$5,'DANE SUROWE'!$C$5:$C$222,Z$6,'DANE SUROWE'!$L$5:$L$222,$A76)</f>
        <v>0</v>
      </c>
      <c r="AA76" s="36">
        <f>SUMIFS('DANE SUROWE'!$S$5:$S$222,'DANE SUROWE'!$A$5:$A$222,$AA$5,'DANE SUROWE'!$C$5:$C$222,AA$6,'DANE SUROWE'!$L$5:$L$222,$A76)</f>
        <v>345</v>
      </c>
      <c r="AB76" s="36">
        <f>SUMIFS('DANE SUROWE'!$S$5:$S$222,'DANE SUROWE'!$A$5:$A$222,$AA$5,'DANE SUROWE'!$C$5:$C$222,AB$6,'DANE SUROWE'!$L$5:$L$222,$A76)</f>
        <v>530</v>
      </c>
      <c r="AC76" s="36">
        <f>SUMIFS('DANE SUROWE'!$S$5:$S$222,'DANE SUROWE'!$A$5:$A$222,$AC$5,'DANE SUROWE'!$C$5:$C$222,AC$6,'DANE SUROWE'!$L$5:$L$222,$A76)</f>
        <v>0</v>
      </c>
      <c r="AD76" s="36">
        <f>SUMIFS('DANE SUROWE'!$S$5:$S$222,'DANE SUROWE'!$A$5:$A$222,$AC$5,'DANE SUROWE'!$C$5:$C$222,AD$6,'DANE SUROWE'!$L$5:$L$222,$A76)</f>
        <v>0</v>
      </c>
      <c r="AE76" s="36">
        <f>SUMIFS('DANE SUROWE'!$S$5:$S$222,'DANE SUROWE'!$A$5:$A$222,$AE$5,'DANE SUROWE'!$C$5:$C$222,AE$6,'DANE SUROWE'!$L$5:$L$222,$A76)</f>
        <v>0</v>
      </c>
      <c r="AF76" s="36">
        <f>SUMIFS('DANE SUROWE'!$S$5:$S$222,'DANE SUROWE'!$A$5:$A$222,$AE$5,'DANE SUROWE'!$C$5:$C$222,AF$6,'DANE SUROWE'!$L$5:$L$222,$A76)</f>
        <v>0</v>
      </c>
      <c r="AG76" s="36">
        <f t="shared" si="2"/>
        <v>3871</v>
      </c>
      <c r="AH76" s="36">
        <f t="shared" si="3"/>
        <v>11503</v>
      </c>
    </row>
    <row r="77" spans="1:34">
      <c r="A77" s="35" t="s">
        <v>268</v>
      </c>
      <c r="B77" s="36">
        <f>SUMIFS('DANE SUROWE'!$S$5:$S$222,'DANE SUROWE'!$A$5:$A$222,$B$5,'DANE SUROWE'!$C$5:$C$222,B$6,'DANE SUROWE'!$L$5:$L$222,$A77)</f>
        <v>0</v>
      </c>
      <c r="C77" s="36">
        <f>SUMIFS('DANE SUROWE'!$S$5:$S$222,'DANE SUROWE'!$A$5:$A$222,$B$5,'DANE SUROWE'!$C$5:$C$222,C$6,'DANE SUROWE'!$L$5:$L$222,$A77)</f>
        <v>0</v>
      </c>
      <c r="D77" s="36">
        <f>SUMIFS('DANE SUROWE'!$S$5:$S$222,'DANE SUROWE'!$A$5:$A$222,$B$5,'DANE SUROWE'!$C$5:$C$222,D$6,'DANE SUROWE'!$L$5:$L$222,$A77)</f>
        <v>0</v>
      </c>
      <c r="E77" s="36">
        <f>SUMIFS('DANE SUROWE'!$S$5:$S$222,'DANE SUROWE'!$A$5:$A$222,$E$5,'DANE SUROWE'!$C$5:$C$222,E$6,'DANE SUROWE'!$L$5:$L$222,$A77)</f>
        <v>0</v>
      </c>
      <c r="F77" s="36">
        <f>SUMIFS('DANE SUROWE'!$S$5:$S$222,'DANE SUROWE'!$A$5:$A$222,$E$5,'DANE SUROWE'!$C$5:$C$222,F$6,'DANE SUROWE'!$L$5:$L$222,$A77)</f>
        <v>306</v>
      </c>
      <c r="G77" s="36">
        <f>SUMIFS('DANE SUROWE'!$S$5:$S$222,'DANE SUROWE'!$A$5:$A$222,$G$5,'DANE SUROWE'!$C$5:$C$222,G$6,'DANE SUROWE'!$L$5:$L$222,$A77)</f>
        <v>0</v>
      </c>
      <c r="H77" s="36">
        <f>SUMIFS('DANE SUROWE'!$S$5:$S$222,'DANE SUROWE'!$A$5:$A$222,$G$5,'DANE SUROWE'!$C$5:$C$222,H$6,'DANE SUROWE'!$L$5:$L$222,$A77)</f>
        <v>0</v>
      </c>
      <c r="I77" s="36">
        <f>SUMIFS('DANE SUROWE'!$S$5:$S$222,'DANE SUROWE'!$A$5:$A$222,$G$5,'DANE SUROWE'!$C$5:$C$222,I$6,'DANE SUROWE'!$L$5:$L$222,$A77)</f>
        <v>0</v>
      </c>
      <c r="J77" s="36">
        <f>SUMIFS('DANE SUROWE'!$S$5:$S$222,'DANE SUROWE'!$A$5:$A$222,$J$5,'DANE SUROWE'!$C$5:$C$222,J$6,'DANE SUROWE'!$L$5:$L$222,$A77)</f>
        <v>432</v>
      </c>
      <c r="K77" s="36">
        <f>SUMIFS('DANE SUROWE'!$S$5:$S$222,'DANE SUROWE'!$A$5:$A$222,$J$5,'DANE SUROWE'!$C$5:$C$222,K$6,'DANE SUROWE'!$L$5:$L$222,$A77)</f>
        <v>0</v>
      </c>
      <c r="L77" s="36">
        <f>SUMIFS('DANE SUROWE'!$S$5:$S$222,'DANE SUROWE'!$A$5:$A$222,$L$5,'DANE SUROWE'!$C$5:$C$222,L$6,'DANE SUROWE'!$L$5:$L$222,$A77)</f>
        <v>0</v>
      </c>
      <c r="M77" s="36">
        <f>SUMIFS('DANE SUROWE'!$S$5:$S$222,'DANE SUROWE'!$A$5:$A$222,$L$5,'DANE SUROWE'!$C$5:$C$222,M$6,'DANE SUROWE'!$L$5:$L$222,$A77)</f>
        <v>0</v>
      </c>
      <c r="N77" s="36">
        <f>SUMIFS('DANE SUROWE'!$S$5:$S$222,'DANE SUROWE'!$A$5:$A$222,$N$5,'DANE SUROWE'!$C$5:$C$222,N$6,'DANE SUROWE'!$L$5:$L$222,$A77)</f>
        <v>0</v>
      </c>
      <c r="O77" s="36">
        <f>SUMIFS('DANE SUROWE'!$S$5:$S$222,'DANE SUROWE'!$A$5:$A$222,$N$5,'DANE SUROWE'!$C$5:$C$222,O$6,'DANE SUROWE'!$L$5:$L$222,$A77)</f>
        <v>0</v>
      </c>
      <c r="P77" s="36">
        <f>SUMIFS('DANE SUROWE'!$S$5:$S$222,'DANE SUROWE'!$A$5:$A$222,$N$5,'DANE SUROWE'!$C$5:$C$222,P$6,'DANE SUROWE'!$L$5:$L$222,$A77)</f>
        <v>0</v>
      </c>
      <c r="Q77" s="36">
        <f>SUMIFS('DANE SUROWE'!$S$5:$S$222,'DANE SUROWE'!$A$5:$A$222,$Q$5,'DANE SUROWE'!$C$5:$C$222,Q$6,'DANE SUROWE'!$L$5:$L$222,$A77)</f>
        <v>530</v>
      </c>
      <c r="R77" s="36">
        <f>SUMIFS('DANE SUROWE'!$S$5:$S$222,'DANE SUROWE'!$A$5:$A$222,$Q$5,'DANE SUROWE'!$C$5:$C$222,R$6,'DANE SUROWE'!$L$5:$L$222,$A77)</f>
        <v>0</v>
      </c>
      <c r="S77" s="36">
        <f>SUMIFS('DANE SUROWE'!$S$5:$S$222,'DANE SUROWE'!$A$5:$A$222,$Q$5,'DANE SUROWE'!$C$5:$C$222,S$6,'DANE SUROWE'!$L$5:$L$222,$A77)</f>
        <v>0</v>
      </c>
      <c r="T77" s="36">
        <f>SUMIFS('DANE SUROWE'!$S$5:$S$222,'DANE SUROWE'!$A$5:$A$222,$Q$5,'DANE SUROWE'!$C$5:$C$222,T$6,'DANE SUROWE'!$L$5:$L$222,$A77)</f>
        <v>0</v>
      </c>
      <c r="U77" s="36">
        <f>SUMIFS('DANE SUROWE'!$S$5:$S$222,'DANE SUROWE'!$A$5:$A$222,$Q$5,'DANE SUROWE'!$C$5:$C$222,U$6,'DANE SUROWE'!$L$5:$L$222,$A77)</f>
        <v>0</v>
      </c>
      <c r="V77" s="36">
        <f>SUMIFS('DANE SUROWE'!$S$5:$S$222,'DANE SUROWE'!$A$5:$A$222,$V$5,'DANE SUROWE'!$C$5:$C$222,V$6,'DANE SUROWE'!$L$5:$L$222,$A77)</f>
        <v>0</v>
      </c>
      <c r="W77" s="36">
        <f>SUMIFS('DANE SUROWE'!$S$5:$S$222,'DANE SUROWE'!$A$5:$A$222,$V$5,'DANE SUROWE'!$C$5:$C$222,W$6,'DANE SUROWE'!$L$5:$L$222,$A77)</f>
        <v>0</v>
      </c>
      <c r="X77" s="36">
        <f>SUMIFS('DANE SUROWE'!$S$5:$S$222,'DANE SUROWE'!$A$5:$A$222,$V$5,'DANE SUROWE'!$C$5:$C$222,X$6,'DANE SUROWE'!$L$5:$L$222,$A77)</f>
        <v>0</v>
      </c>
      <c r="Y77" s="36">
        <f>SUMIFS('DANE SUROWE'!$S$5:$S$222,'DANE SUROWE'!$A$5:$A$222,$V$5,'DANE SUROWE'!$C$5:$C$222,Y$6,'DANE SUROWE'!$L$5:$L$222,$A77)</f>
        <v>0</v>
      </c>
      <c r="Z77" s="36">
        <f>SUMIFS('DANE SUROWE'!$S$5:$S$222,'DANE SUROWE'!$A$5:$A$222,$V$5,'DANE SUROWE'!$C$5:$C$222,Z$6,'DANE SUROWE'!$L$5:$L$222,$A77)</f>
        <v>530</v>
      </c>
      <c r="AA77" s="36">
        <f>SUMIFS('DANE SUROWE'!$S$5:$S$222,'DANE SUROWE'!$A$5:$A$222,$AA$5,'DANE SUROWE'!$C$5:$C$222,AA$6,'DANE SUROWE'!$L$5:$L$222,$A77)</f>
        <v>0</v>
      </c>
      <c r="AB77" s="36">
        <f>SUMIFS('DANE SUROWE'!$S$5:$S$222,'DANE SUROWE'!$A$5:$A$222,$AA$5,'DANE SUROWE'!$C$5:$C$222,AB$6,'DANE SUROWE'!$L$5:$L$222,$A77)</f>
        <v>0</v>
      </c>
      <c r="AC77" s="36">
        <f>SUMIFS('DANE SUROWE'!$S$5:$S$222,'DANE SUROWE'!$A$5:$A$222,$AC$5,'DANE SUROWE'!$C$5:$C$222,AC$6,'DANE SUROWE'!$L$5:$L$222,$A77)</f>
        <v>0</v>
      </c>
      <c r="AD77" s="36">
        <f>SUMIFS('DANE SUROWE'!$S$5:$S$222,'DANE SUROWE'!$A$5:$A$222,$AC$5,'DANE SUROWE'!$C$5:$C$222,AD$6,'DANE SUROWE'!$L$5:$L$222,$A77)</f>
        <v>0</v>
      </c>
      <c r="AE77" s="36">
        <f>SUMIFS('DANE SUROWE'!$S$5:$S$222,'DANE SUROWE'!$A$5:$A$222,$AE$5,'DANE SUROWE'!$C$5:$C$222,AE$6,'DANE SUROWE'!$L$5:$L$222,$A77)</f>
        <v>0</v>
      </c>
      <c r="AF77" s="36">
        <f>SUMIFS('DANE SUROWE'!$S$5:$S$222,'DANE SUROWE'!$A$5:$A$222,$AE$5,'DANE SUROWE'!$C$5:$C$222,AF$6,'DANE SUROWE'!$L$5:$L$222,$A77)</f>
        <v>282</v>
      </c>
      <c r="AG77" s="36">
        <f t="shared" si="2"/>
        <v>2080</v>
      </c>
      <c r="AH77" s="36">
        <f t="shared" si="3"/>
        <v>7632</v>
      </c>
    </row>
    <row r="78" spans="1:34">
      <c r="A78" s="35" t="s">
        <v>269</v>
      </c>
      <c r="B78" s="36">
        <f>SUMIFS('DANE SUROWE'!$S$5:$S$222,'DANE SUROWE'!$A$5:$A$222,$B$5,'DANE SUROWE'!$C$5:$C$222,B$6,'DANE SUROWE'!$L$5:$L$222,$A78)</f>
        <v>0</v>
      </c>
      <c r="C78" s="36">
        <f>SUMIFS('DANE SUROWE'!$S$5:$S$222,'DANE SUROWE'!$A$5:$A$222,$B$5,'DANE SUROWE'!$C$5:$C$222,C$6,'DANE SUROWE'!$L$5:$L$222,$A78)</f>
        <v>0</v>
      </c>
      <c r="D78" s="36">
        <f>SUMIFS('DANE SUROWE'!$S$5:$S$222,'DANE SUROWE'!$A$5:$A$222,$B$5,'DANE SUROWE'!$C$5:$C$222,D$6,'DANE SUROWE'!$L$5:$L$222,$A78)</f>
        <v>0</v>
      </c>
      <c r="E78" s="36">
        <f>SUMIFS('DANE SUROWE'!$S$5:$S$222,'DANE SUROWE'!$A$5:$A$222,$E$5,'DANE SUROWE'!$C$5:$C$222,E$6,'DANE SUROWE'!$L$5:$L$222,$A78)</f>
        <v>0</v>
      </c>
      <c r="F78" s="36">
        <f>SUMIFS('DANE SUROWE'!$S$5:$S$222,'DANE SUROWE'!$A$5:$A$222,$E$5,'DANE SUROWE'!$C$5:$C$222,F$6,'DANE SUROWE'!$L$5:$L$222,$A78)</f>
        <v>0</v>
      </c>
      <c r="G78" s="36">
        <f>SUMIFS('DANE SUROWE'!$S$5:$S$222,'DANE SUROWE'!$A$5:$A$222,$G$5,'DANE SUROWE'!$C$5:$C$222,G$6,'DANE SUROWE'!$L$5:$L$222,$A78)</f>
        <v>0</v>
      </c>
      <c r="H78" s="36">
        <f>SUMIFS('DANE SUROWE'!$S$5:$S$222,'DANE SUROWE'!$A$5:$A$222,$G$5,'DANE SUROWE'!$C$5:$C$222,H$6,'DANE SUROWE'!$L$5:$L$222,$A78)</f>
        <v>0</v>
      </c>
      <c r="I78" s="36">
        <f>SUMIFS('DANE SUROWE'!$S$5:$S$222,'DANE SUROWE'!$A$5:$A$222,$G$5,'DANE SUROWE'!$C$5:$C$222,I$6,'DANE SUROWE'!$L$5:$L$222,$A78)</f>
        <v>0</v>
      </c>
      <c r="J78" s="36">
        <f>SUMIFS('DANE SUROWE'!$S$5:$S$222,'DANE SUROWE'!$A$5:$A$222,$J$5,'DANE SUROWE'!$C$5:$C$222,J$6,'DANE SUROWE'!$L$5:$L$222,$A78)</f>
        <v>0</v>
      </c>
      <c r="K78" s="36">
        <f>SUMIFS('DANE SUROWE'!$S$5:$S$222,'DANE SUROWE'!$A$5:$A$222,$J$5,'DANE SUROWE'!$C$5:$C$222,K$6,'DANE SUROWE'!$L$5:$L$222,$A78)</f>
        <v>0</v>
      </c>
      <c r="L78" s="36">
        <f>SUMIFS('DANE SUROWE'!$S$5:$S$222,'DANE SUROWE'!$A$5:$A$222,$L$5,'DANE SUROWE'!$C$5:$C$222,L$6,'DANE SUROWE'!$L$5:$L$222,$A78)</f>
        <v>530</v>
      </c>
      <c r="M78" s="36">
        <f>SUMIFS('DANE SUROWE'!$S$5:$S$222,'DANE SUROWE'!$A$5:$A$222,$L$5,'DANE SUROWE'!$C$5:$C$222,M$6,'DANE SUROWE'!$L$5:$L$222,$A78)</f>
        <v>432</v>
      </c>
      <c r="N78" s="36">
        <f>SUMIFS('DANE SUROWE'!$S$5:$S$222,'DANE SUROWE'!$A$5:$A$222,$N$5,'DANE SUROWE'!$C$5:$C$222,N$6,'DANE SUROWE'!$L$5:$L$222,$A78)</f>
        <v>432</v>
      </c>
      <c r="O78" s="36">
        <f>SUMIFS('DANE SUROWE'!$S$5:$S$222,'DANE SUROWE'!$A$5:$A$222,$N$5,'DANE SUROWE'!$C$5:$C$222,O$6,'DANE SUROWE'!$L$5:$L$222,$A78)</f>
        <v>412</v>
      </c>
      <c r="P78" s="36">
        <f>SUMIFS('DANE SUROWE'!$S$5:$S$222,'DANE SUROWE'!$A$5:$A$222,$N$5,'DANE SUROWE'!$C$5:$C$222,P$6,'DANE SUROWE'!$L$5:$L$222,$A78)</f>
        <v>0</v>
      </c>
      <c r="Q78" s="36">
        <f>SUMIFS('DANE SUROWE'!$S$5:$S$222,'DANE SUROWE'!$A$5:$A$222,$Q$5,'DANE SUROWE'!$C$5:$C$222,Q$6,'DANE SUROWE'!$L$5:$L$222,$A78)</f>
        <v>0</v>
      </c>
      <c r="R78" s="36">
        <f>SUMIFS('DANE SUROWE'!$S$5:$S$222,'DANE SUROWE'!$A$5:$A$222,$Q$5,'DANE SUROWE'!$C$5:$C$222,R$6,'DANE SUROWE'!$L$5:$L$222,$A78)</f>
        <v>0</v>
      </c>
      <c r="S78" s="36">
        <f>SUMIFS('DANE SUROWE'!$S$5:$S$222,'DANE SUROWE'!$A$5:$A$222,$Q$5,'DANE SUROWE'!$C$5:$C$222,S$6,'DANE SUROWE'!$L$5:$L$222,$A78)</f>
        <v>0</v>
      </c>
      <c r="T78" s="36">
        <f>SUMIFS('DANE SUROWE'!$S$5:$S$222,'DANE SUROWE'!$A$5:$A$222,$Q$5,'DANE SUROWE'!$C$5:$C$222,T$6,'DANE SUROWE'!$L$5:$L$222,$A78)</f>
        <v>539</v>
      </c>
      <c r="U78" s="36">
        <f>SUMIFS('DANE SUROWE'!$S$5:$S$222,'DANE SUROWE'!$A$5:$A$222,$Q$5,'DANE SUROWE'!$C$5:$C$222,U$6,'DANE SUROWE'!$L$5:$L$222,$A78)</f>
        <v>539</v>
      </c>
      <c r="V78" s="36">
        <f>SUMIFS('DANE SUROWE'!$S$5:$S$222,'DANE SUROWE'!$A$5:$A$222,$V$5,'DANE SUROWE'!$C$5:$C$222,V$6,'DANE SUROWE'!$L$5:$L$222,$A78)</f>
        <v>0</v>
      </c>
      <c r="W78" s="36">
        <f>SUMIFS('DANE SUROWE'!$S$5:$S$222,'DANE SUROWE'!$A$5:$A$222,$V$5,'DANE SUROWE'!$C$5:$C$222,W$6,'DANE SUROWE'!$L$5:$L$222,$A78)</f>
        <v>0</v>
      </c>
      <c r="X78" s="36">
        <f>SUMIFS('DANE SUROWE'!$S$5:$S$222,'DANE SUROWE'!$A$5:$A$222,$V$5,'DANE SUROWE'!$C$5:$C$222,X$6,'DANE SUROWE'!$L$5:$L$222,$A78)</f>
        <v>0</v>
      </c>
      <c r="Y78" s="36">
        <f>SUMIFS('DANE SUROWE'!$S$5:$S$222,'DANE SUROWE'!$A$5:$A$222,$V$5,'DANE SUROWE'!$C$5:$C$222,Y$6,'DANE SUROWE'!$L$5:$L$222,$A78)</f>
        <v>0</v>
      </c>
      <c r="Z78" s="36">
        <f>SUMIFS('DANE SUROWE'!$S$5:$S$222,'DANE SUROWE'!$A$5:$A$222,$V$5,'DANE SUROWE'!$C$5:$C$222,Z$6,'DANE SUROWE'!$L$5:$L$222,$A78)</f>
        <v>0</v>
      </c>
      <c r="AA78" s="36">
        <f>SUMIFS('DANE SUROWE'!$S$5:$S$222,'DANE SUROWE'!$A$5:$A$222,$AA$5,'DANE SUROWE'!$C$5:$C$222,AA$6,'DANE SUROWE'!$L$5:$L$222,$A78)</f>
        <v>0</v>
      </c>
      <c r="AB78" s="36">
        <f>SUMIFS('DANE SUROWE'!$S$5:$S$222,'DANE SUROWE'!$A$5:$A$222,$AA$5,'DANE SUROWE'!$C$5:$C$222,AB$6,'DANE SUROWE'!$L$5:$L$222,$A78)</f>
        <v>0</v>
      </c>
      <c r="AC78" s="36">
        <f>SUMIFS('DANE SUROWE'!$S$5:$S$222,'DANE SUROWE'!$A$5:$A$222,$AC$5,'DANE SUROWE'!$C$5:$C$222,AC$6,'DANE SUROWE'!$L$5:$L$222,$A78)</f>
        <v>0</v>
      </c>
      <c r="AD78" s="36">
        <f>SUMIFS('DANE SUROWE'!$S$5:$S$222,'DANE SUROWE'!$A$5:$A$222,$AC$5,'DANE SUROWE'!$C$5:$C$222,AD$6,'DANE SUROWE'!$L$5:$L$222,$A78)</f>
        <v>0</v>
      </c>
      <c r="AE78" s="36">
        <f>SUMIFS('DANE SUROWE'!$S$5:$S$222,'DANE SUROWE'!$A$5:$A$222,$AE$5,'DANE SUROWE'!$C$5:$C$222,AE$6,'DANE SUROWE'!$L$5:$L$222,$A78)</f>
        <v>0</v>
      </c>
      <c r="AF78" s="36">
        <f>SUMIFS('DANE SUROWE'!$S$5:$S$222,'DANE SUROWE'!$A$5:$A$222,$AE$5,'DANE SUROWE'!$C$5:$C$222,AF$6,'DANE SUROWE'!$L$5:$L$222,$A78)</f>
        <v>0</v>
      </c>
      <c r="AG78" s="36">
        <f t="shared" si="2"/>
        <v>2884</v>
      </c>
      <c r="AH78" s="36">
        <f t="shared" si="3"/>
        <v>5552</v>
      </c>
    </row>
    <row r="79" spans="1:34">
      <c r="A79" s="35" t="s">
        <v>270</v>
      </c>
      <c r="B79" s="36">
        <f>SUMIFS('DANE SUROWE'!$S$5:$S$222,'DANE SUROWE'!$A$5:$A$222,$B$5,'DANE SUROWE'!$C$5:$C$222,B$6,'DANE SUROWE'!$L$5:$L$222,$A79)</f>
        <v>458</v>
      </c>
      <c r="C79" s="36">
        <f>SUMIFS('DANE SUROWE'!$S$5:$S$222,'DANE SUROWE'!$A$5:$A$222,$B$5,'DANE SUROWE'!$C$5:$C$222,C$6,'DANE SUROWE'!$L$5:$L$222,$A79)</f>
        <v>0</v>
      </c>
      <c r="D79" s="36">
        <f>SUMIFS('DANE SUROWE'!$S$5:$S$222,'DANE SUROWE'!$A$5:$A$222,$B$5,'DANE SUROWE'!$C$5:$C$222,D$6,'DANE SUROWE'!$L$5:$L$222,$A79)</f>
        <v>0</v>
      </c>
      <c r="E79" s="36">
        <f>SUMIFS('DANE SUROWE'!$S$5:$S$222,'DANE SUROWE'!$A$5:$A$222,$E$5,'DANE SUROWE'!$C$5:$C$222,E$6,'DANE SUROWE'!$L$5:$L$222,$A79)</f>
        <v>0</v>
      </c>
      <c r="F79" s="36">
        <f>SUMIFS('DANE SUROWE'!$S$5:$S$222,'DANE SUROWE'!$A$5:$A$222,$E$5,'DANE SUROWE'!$C$5:$C$222,F$6,'DANE SUROWE'!$L$5:$L$222,$A79)</f>
        <v>0</v>
      </c>
      <c r="G79" s="36">
        <f>SUMIFS('DANE SUROWE'!$S$5:$S$222,'DANE SUROWE'!$A$5:$A$222,$G$5,'DANE SUROWE'!$C$5:$C$222,G$6,'DANE SUROWE'!$L$5:$L$222,$A79)</f>
        <v>0</v>
      </c>
      <c r="H79" s="36">
        <f>SUMIFS('DANE SUROWE'!$S$5:$S$222,'DANE SUROWE'!$A$5:$A$222,$G$5,'DANE SUROWE'!$C$5:$C$222,H$6,'DANE SUROWE'!$L$5:$L$222,$A79)</f>
        <v>0</v>
      </c>
      <c r="I79" s="36">
        <f>SUMIFS('DANE SUROWE'!$S$5:$S$222,'DANE SUROWE'!$A$5:$A$222,$G$5,'DANE SUROWE'!$C$5:$C$222,I$6,'DANE SUROWE'!$L$5:$L$222,$A79)</f>
        <v>0</v>
      </c>
      <c r="J79" s="36">
        <f>SUMIFS('DANE SUROWE'!$S$5:$S$222,'DANE SUROWE'!$A$5:$A$222,$J$5,'DANE SUROWE'!$C$5:$C$222,J$6,'DANE SUROWE'!$L$5:$L$222,$A79)</f>
        <v>0</v>
      </c>
      <c r="K79" s="36">
        <f>SUMIFS('DANE SUROWE'!$S$5:$S$222,'DANE SUROWE'!$A$5:$A$222,$J$5,'DANE SUROWE'!$C$5:$C$222,K$6,'DANE SUROWE'!$L$5:$L$222,$A79)</f>
        <v>412</v>
      </c>
      <c r="L79" s="36">
        <f>SUMIFS('DANE SUROWE'!$S$5:$S$222,'DANE SUROWE'!$A$5:$A$222,$L$5,'DANE SUROWE'!$C$5:$C$222,L$6,'DANE SUROWE'!$L$5:$L$222,$A79)</f>
        <v>432</v>
      </c>
      <c r="M79" s="36">
        <f>SUMIFS('DANE SUROWE'!$S$5:$S$222,'DANE SUROWE'!$A$5:$A$222,$L$5,'DANE SUROWE'!$C$5:$C$222,M$6,'DANE SUROWE'!$L$5:$L$222,$A79)</f>
        <v>0</v>
      </c>
      <c r="N79" s="36">
        <f>SUMIFS('DANE SUROWE'!$S$5:$S$222,'DANE SUROWE'!$A$5:$A$222,$N$5,'DANE SUROWE'!$C$5:$C$222,N$6,'DANE SUROWE'!$L$5:$L$222,$A79)</f>
        <v>0</v>
      </c>
      <c r="O79" s="36">
        <f>SUMIFS('DANE SUROWE'!$S$5:$S$222,'DANE SUROWE'!$A$5:$A$222,$N$5,'DANE SUROWE'!$C$5:$C$222,O$6,'DANE SUROWE'!$L$5:$L$222,$A79)</f>
        <v>0</v>
      </c>
      <c r="P79" s="36">
        <f>SUMIFS('DANE SUROWE'!$S$5:$S$222,'DANE SUROWE'!$A$5:$A$222,$N$5,'DANE SUROWE'!$C$5:$C$222,P$6,'DANE SUROWE'!$L$5:$L$222,$A79)</f>
        <v>0</v>
      </c>
      <c r="Q79" s="36">
        <f>SUMIFS('DANE SUROWE'!$S$5:$S$222,'DANE SUROWE'!$A$5:$A$222,$Q$5,'DANE SUROWE'!$C$5:$C$222,Q$6,'DANE SUROWE'!$L$5:$L$222,$A79)</f>
        <v>0</v>
      </c>
      <c r="R79" s="36">
        <f>SUMIFS('DANE SUROWE'!$S$5:$S$222,'DANE SUROWE'!$A$5:$A$222,$Q$5,'DANE SUROWE'!$C$5:$C$222,R$6,'DANE SUROWE'!$L$5:$L$222,$A79)</f>
        <v>0</v>
      </c>
      <c r="S79" s="36">
        <f>SUMIFS('DANE SUROWE'!$S$5:$S$222,'DANE SUROWE'!$A$5:$A$222,$Q$5,'DANE SUROWE'!$C$5:$C$222,S$6,'DANE SUROWE'!$L$5:$L$222,$A79)</f>
        <v>0</v>
      </c>
      <c r="T79" s="36">
        <f>SUMIFS('DANE SUROWE'!$S$5:$S$222,'DANE SUROWE'!$A$5:$A$222,$Q$5,'DANE SUROWE'!$C$5:$C$222,T$6,'DANE SUROWE'!$L$5:$L$222,$A79)</f>
        <v>0</v>
      </c>
      <c r="U79" s="36">
        <f>SUMIFS('DANE SUROWE'!$S$5:$S$222,'DANE SUROWE'!$A$5:$A$222,$Q$5,'DANE SUROWE'!$C$5:$C$222,U$6,'DANE SUROWE'!$L$5:$L$222,$A79)</f>
        <v>0</v>
      </c>
      <c r="V79" s="36">
        <f>SUMIFS('DANE SUROWE'!$S$5:$S$222,'DANE SUROWE'!$A$5:$A$222,$V$5,'DANE SUROWE'!$C$5:$C$222,V$6,'DANE SUROWE'!$L$5:$L$222,$A79)</f>
        <v>0</v>
      </c>
      <c r="W79" s="36">
        <f>SUMIFS('DANE SUROWE'!$S$5:$S$222,'DANE SUROWE'!$A$5:$A$222,$V$5,'DANE SUROWE'!$C$5:$C$222,W$6,'DANE SUROWE'!$L$5:$L$222,$A79)</f>
        <v>0</v>
      </c>
      <c r="X79" s="36">
        <f>SUMIFS('DANE SUROWE'!$S$5:$S$222,'DANE SUROWE'!$A$5:$A$222,$V$5,'DANE SUROWE'!$C$5:$C$222,X$6,'DANE SUROWE'!$L$5:$L$222,$A79)</f>
        <v>0</v>
      </c>
      <c r="Y79" s="36">
        <f>SUMIFS('DANE SUROWE'!$S$5:$S$222,'DANE SUROWE'!$A$5:$A$222,$V$5,'DANE SUROWE'!$C$5:$C$222,Y$6,'DANE SUROWE'!$L$5:$L$222,$A79)</f>
        <v>0</v>
      </c>
      <c r="Z79" s="36">
        <f>SUMIFS('DANE SUROWE'!$S$5:$S$222,'DANE SUROWE'!$A$5:$A$222,$V$5,'DANE SUROWE'!$C$5:$C$222,Z$6,'DANE SUROWE'!$L$5:$L$222,$A79)</f>
        <v>0</v>
      </c>
      <c r="AA79" s="36">
        <f>SUMIFS('DANE SUROWE'!$S$5:$S$222,'DANE SUROWE'!$A$5:$A$222,$AA$5,'DANE SUROWE'!$C$5:$C$222,AA$6,'DANE SUROWE'!$L$5:$L$222,$A79)</f>
        <v>530</v>
      </c>
      <c r="AB79" s="36">
        <f>SUMIFS('DANE SUROWE'!$S$5:$S$222,'DANE SUROWE'!$A$5:$A$222,$AA$5,'DANE SUROWE'!$C$5:$C$222,AB$6,'DANE SUROWE'!$L$5:$L$222,$A79)</f>
        <v>0</v>
      </c>
      <c r="AC79" s="36">
        <f>SUMIFS('DANE SUROWE'!$S$5:$S$222,'DANE SUROWE'!$A$5:$A$222,$AC$5,'DANE SUROWE'!$C$5:$C$222,AC$6,'DANE SUROWE'!$L$5:$L$222,$A79)</f>
        <v>530</v>
      </c>
      <c r="AD79" s="36">
        <f>SUMIFS('DANE SUROWE'!$S$5:$S$222,'DANE SUROWE'!$A$5:$A$222,$AC$5,'DANE SUROWE'!$C$5:$C$222,AD$6,'DANE SUROWE'!$L$5:$L$222,$A79)</f>
        <v>0</v>
      </c>
      <c r="AE79" s="36">
        <f>SUMIFS('DANE SUROWE'!$S$5:$S$222,'DANE SUROWE'!$A$5:$A$222,$AE$5,'DANE SUROWE'!$C$5:$C$222,AE$6,'DANE SUROWE'!$L$5:$L$222,$A79)</f>
        <v>306</v>
      </c>
      <c r="AF79" s="36">
        <f>SUMIFS('DANE SUROWE'!$S$5:$S$222,'DANE SUROWE'!$A$5:$A$222,$AE$5,'DANE SUROWE'!$C$5:$C$222,AF$6,'DANE SUROWE'!$L$5:$L$222,$A79)</f>
        <v>0</v>
      </c>
      <c r="AG79" s="36">
        <f t="shared" si="2"/>
        <v>2668</v>
      </c>
      <c r="AH79" s="36">
        <f t="shared" si="3"/>
        <v>2668</v>
      </c>
    </row>
    <row r="80" spans="1:34">
      <c r="A80" s="35" t="s">
        <v>271</v>
      </c>
      <c r="B80" s="36">
        <f>SUMIFS('DANE SUROWE'!$S$5:$S$222,'DANE SUROWE'!$A$5:$A$222,$B$5,'DANE SUROWE'!$C$5:$C$222,B$6,'DANE SUROWE'!$L$5:$L$222,$A80)</f>
        <v>0</v>
      </c>
      <c r="C80" s="36">
        <f>SUMIFS('DANE SUROWE'!$S$5:$S$222,'DANE SUROWE'!$A$5:$A$222,$B$5,'DANE SUROWE'!$C$5:$C$222,C$6,'DANE SUROWE'!$L$5:$L$222,$A80)</f>
        <v>0</v>
      </c>
      <c r="D80" s="36">
        <f>SUMIFS('DANE SUROWE'!$S$5:$S$222,'DANE SUROWE'!$A$5:$A$222,$B$5,'DANE SUROWE'!$C$5:$C$222,D$6,'DANE SUROWE'!$L$5:$L$222,$A80)</f>
        <v>0</v>
      </c>
      <c r="E80" s="36">
        <f>SUMIFS('DANE SUROWE'!$S$5:$S$222,'DANE SUROWE'!$A$5:$A$222,$E$5,'DANE SUROWE'!$C$5:$C$222,E$6,'DANE SUROWE'!$L$5:$L$222,$A80)</f>
        <v>0</v>
      </c>
      <c r="F80" s="36">
        <f>SUMIFS('DANE SUROWE'!$S$5:$S$222,'DANE SUROWE'!$A$5:$A$222,$E$5,'DANE SUROWE'!$C$5:$C$222,F$6,'DANE SUROWE'!$L$5:$L$222,$A80)</f>
        <v>0</v>
      </c>
      <c r="G80" s="36">
        <f>SUMIFS('DANE SUROWE'!$S$5:$S$222,'DANE SUROWE'!$A$5:$A$222,$G$5,'DANE SUROWE'!$C$5:$C$222,G$6,'DANE SUROWE'!$L$5:$L$222,$A80)</f>
        <v>0</v>
      </c>
      <c r="H80" s="36">
        <f>SUMIFS('DANE SUROWE'!$S$5:$S$222,'DANE SUROWE'!$A$5:$A$222,$G$5,'DANE SUROWE'!$C$5:$C$222,H$6,'DANE SUROWE'!$L$5:$L$222,$A80)</f>
        <v>0</v>
      </c>
      <c r="I80" s="36">
        <f>SUMIFS('DANE SUROWE'!$S$5:$S$222,'DANE SUROWE'!$A$5:$A$222,$G$5,'DANE SUROWE'!$C$5:$C$222,I$6,'DANE SUROWE'!$L$5:$L$222,$A80)</f>
        <v>0</v>
      </c>
      <c r="J80" s="36">
        <f>SUMIFS('DANE SUROWE'!$S$5:$S$222,'DANE SUROWE'!$A$5:$A$222,$J$5,'DANE SUROWE'!$C$5:$C$222,J$6,'DANE SUROWE'!$L$5:$L$222,$A80)</f>
        <v>0</v>
      </c>
      <c r="K80" s="36">
        <f>SUMIFS('DANE SUROWE'!$S$5:$S$222,'DANE SUROWE'!$A$5:$A$222,$J$5,'DANE SUROWE'!$C$5:$C$222,K$6,'DANE SUROWE'!$L$5:$L$222,$A80)</f>
        <v>0</v>
      </c>
      <c r="L80" s="36">
        <f>SUMIFS('DANE SUROWE'!$S$5:$S$222,'DANE SUROWE'!$A$5:$A$222,$L$5,'DANE SUROWE'!$C$5:$C$222,L$6,'DANE SUROWE'!$L$5:$L$222,$A80)</f>
        <v>0</v>
      </c>
      <c r="M80" s="36">
        <f>SUMIFS('DANE SUROWE'!$S$5:$S$222,'DANE SUROWE'!$A$5:$A$222,$L$5,'DANE SUROWE'!$C$5:$C$222,M$6,'DANE SUROWE'!$L$5:$L$222,$A80)</f>
        <v>0</v>
      </c>
      <c r="N80" s="36">
        <f>SUMIFS('DANE SUROWE'!$S$5:$S$222,'DANE SUROWE'!$A$5:$A$222,$N$5,'DANE SUROWE'!$C$5:$C$222,N$6,'DANE SUROWE'!$L$5:$L$222,$A80)</f>
        <v>0</v>
      </c>
      <c r="O80" s="36">
        <f>SUMIFS('DANE SUROWE'!$S$5:$S$222,'DANE SUROWE'!$A$5:$A$222,$N$5,'DANE SUROWE'!$C$5:$C$222,O$6,'DANE SUROWE'!$L$5:$L$222,$A80)</f>
        <v>0</v>
      </c>
      <c r="P80" s="36">
        <f>SUMIFS('DANE SUROWE'!$S$5:$S$222,'DANE SUROWE'!$A$5:$A$222,$N$5,'DANE SUROWE'!$C$5:$C$222,P$6,'DANE SUROWE'!$L$5:$L$222,$A80)</f>
        <v>0</v>
      </c>
      <c r="Q80" s="36">
        <f>SUMIFS('DANE SUROWE'!$S$5:$S$222,'DANE SUROWE'!$A$5:$A$222,$Q$5,'DANE SUROWE'!$C$5:$C$222,Q$6,'DANE SUROWE'!$L$5:$L$222,$A80)</f>
        <v>0</v>
      </c>
      <c r="R80" s="36">
        <f>SUMIFS('DANE SUROWE'!$S$5:$S$222,'DANE SUROWE'!$A$5:$A$222,$Q$5,'DANE SUROWE'!$C$5:$C$222,R$6,'DANE SUROWE'!$L$5:$L$222,$A80)</f>
        <v>0</v>
      </c>
      <c r="S80" s="36">
        <f>SUMIFS('DANE SUROWE'!$S$5:$S$222,'DANE SUROWE'!$A$5:$A$222,$Q$5,'DANE SUROWE'!$C$5:$C$222,S$6,'DANE SUROWE'!$L$5:$L$222,$A80)</f>
        <v>0</v>
      </c>
      <c r="T80" s="36">
        <f>SUMIFS('DANE SUROWE'!$S$5:$S$222,'DANE SUROWE'!$A$5:$A$222,$Q$5,'DANE SUROWE'!$C$5:$C$222,T$6,'DANE SUROWE'!$L$5:$L$222,$A80)</f>
        <v>0</v>
      </c>
      <c r="U80" s="36">
        <f>SUMIFS('DANE SUROWE'!$S$5:$S$222,'DANE SUROWE'!$A$5:$A$222,$Q$5,'DANE SUROWE'!$C$5:$C$222,U$6,'DANE SUROWE'!$L$5:$L$222,$A80)</f>
        <v>0</v>
      </c>
      <c r="V80" s="36">
        <f>SUMIFS('DANE SUROWE'!$S$5:$S$222,'DANE SUROWE'!$A$5:$A$222,$V$5,'DANE SUROWE'!$C$5:$C$222,V$6,'DANE SUROWE'!$L$5:$L$222,$A80)</f>
        <v>0</v>
      </c>
      <c r="W80" s="36">
        <f>SUMIFS('DANE SUROWE'!$S$5:$S$222,'DANE SUROWE'!$A$5:$A$222,$V$5,'DANE SUROWE'!$C$5:$C$222,W$6,'DANE SUROWE'!$L$5:$L$222,$A80)</f>
        <v>0</v>
      </c>
      <c r="X80" s="36">
        <f>SUMIFS('DANE SUROWE'!$S$5:$S$222,'DANE SUROWE'!$A$5:$A$222,$V$5,'DANE SUROWE'!$C$5:$C$222,X$6,'DANE SUROWE'!$L$5:$L$222,$A80)</f>
        <v>0</v>
      </c>
      <c r="Y80" s="36">
        <f>SUMIFS('DANE SUROWE'!$S$5:$S$222,'DANE SUROWE'!$A$5:$A$222,$V$5,'DANE SUROWE'!$C$5:$C$222,Y$6,'DANE SUROWE'!$L$5:$L$222,$A80)</f>
        <v>0</v>
      </c>
      <c r="Z80" s="36">
        <f>SUMIFS('DANE SUROWE'!$S$5:$S$222,'DANE SUROWE'!$A$5:$A$222,$V$5,'DANE SUROWE'!$C$5:$C$222,Z$6,'DANE SUROWE'!$L$5:$L$222,$A80)</f>
        <v>0</v>
      </c>
      <c r="AA80" s="36">
        <f>SUMIFS('DANE SUROWE'!$S$5:$S$222,'DANE SUROWE'!$A$5:$A$222,$AA$5,'DANE SUROWE'!$C$5:$C$222,AA$6,'DANE SUROWE'!$L$5:$L$222,$A80)</f>
        <v>0</v>
      </c>
      <c r="AB80" s="36">
        <f>SUMIFS('DANE SUROWE'!$S$5:$S$222,'DANE SUROWE'!$A$5:$A$222,$AA$5,'DANE SUROWE'!$C$5:$C$222,AB$6,'DANE SUROWE'!$L$5:$L$222,$A80)</f>
        <v>0</v>
      </c>
      <c r="AC80" s="36">
        <f>SUMIFS('DANE SUROWE'!$S$5:$S$222,'DANE SUROWE'!$A$5:$A$222,$AC$5,'DANE SUROWE'!$C$5:$C$222,AC$6,'DANE SUROWE'!$L$5:$L$222,$A80)</f>
        <v>0</v>
      </c>
      <c r="AD80" s="36">
        <f>SUMIFS('DANE SUROWE'!$S$5:$S$222,'DANE SUROWE'!$A$5:$A$222,$AC$5,'DANE SUROWE'!$C$5:$C$222,AD$6,'DANE SUROWE'!$L$5:$L$222,$A80)</f>
        <v>0</v>
      </c>
      <c r="AE80" s="36">
        <f>SUMIFS('DANE SUROWE'!$S$5:$S$222,'DANE SUROWE'!$A$5:$A$222,$AE$5,'DANE SUROWE'!$C$5:$C$222,AE$6,'DANE SUROWE'!$L$5:$L$222,$A80)</f>
        <v>0</v>
      </c>
      <c r="AF80" s="36">
        <f>SUMIFS('DANE SUROWE'!$S$5:$S$222,'DANE SUROWE'!$A$5:$A$222,$AE$5,'DANE SUROWE'!$C$5:$C$222,AF$6,'DANE SUROWE'!$L$5:$L$222,$A80)</f>
        <v>0</v>
      </c>
      <c r="AG80" s="36">
        <f t="shared" si="2"/>
        <v>0</v>
      </c>
      <c r="AH80" s="36">
        <f t="shared" si="3"/>
        <v>0</v>
      </c>
    </row>
    <row r="81" spans="1:34">
      <c r="A81" s="35" t="s">
        <v>272</v>
      </c>
      <c r="B81" s="36">
        <f>SUMIFS('DANE SUROWE'!$S$5:$S$222,'DANE SUROWE'!$A$5:$A$222,$B$5,'DANE SUROWE'!$C$5:$C$222,B$6,'DANE SUROWE'!$L$5:$L$222,$A81)</f>
        <v>0</v>
      </c>
      <c r="C81" s="36">
        <f>SUMIFS('DANE SUROWE'!$S$5:$S$222,'DANE SUROWE'!$A$5:$A$222,$B$5,'DANE SUROWE'!$C$5:$C$222,C$6,'DANE SUROWE'!$L$5:$L$222,$A81)</f>
        <v>0</v>
      </c>
      <c r="D81" s="36">
        <f>SUMIFS('DANE SUROWE'!$S$5:$S$222,'DANE SUROWE'!$A$5:$A$222,$B$5,'DANE SUROWE'!$C$5:$C$222,D$6,'DANE SUROWE'!$L$5:$L$222,$A81)</f>
        <v>0</v>
      </c>
      <c r="E81" s="36">
        <f>SUMIFS('DANE SUROWE'!$S$5:$S$222,'DANE SUROWE'!$A$5:$A$222,$E$5,'DANE SUROWE'!$C$5:$C$222,E$6,'DANE SUROWE'!$L$5:$L$222,$A81)</f>
        <v>0</v>
      </c>
      <c r="F81" s="36">
        <f>SUMIFS('DANE SUROWE'!$S$5:$S$222,'DANE SUROWE'!$A$5:$A$222,$E$5,'DANE SUROWE'!$C$5:$C$222,F$6,'DANE SUROWE'!$L$5:$L$222,$A81)</f>
        <v>0</v>
      </c>
      <c r="G81" s="36">
        <f>SUMIFS('DANE SUROWE'!$S$5:$S$222,'DANE SUROWE'!$A$5:$A$222,$G$5,'DANE SUROWE'!$C$5:$C$222,G$6,'DANE SUROWE'!$L$5:$L$222,$A81)</f>
        <v>0</v>
      </c>
      <c r="H81" s="36">
        <f>SUMIFS('DANE SUROWE'!$S$5:$S$222,'DANE SUROWE'!$A$5:$A$222,$G$5,'DANE SUROWE'!$C$5:$C$222,H$6,'DANE SUROWE'!$L$5:$L$222,$A81)</f>
        <v>0</v>
      </c>
      <c r="I81" s="36">
        <f>SUMIFS('DANE SUROWE'!$S$5:$S$222,'DANE SUROWE'!$A$5:$A$222,$G$5,'DANE SUROWE'!$C$5:$C$222,I$6,'DANE SUROWE'!$L$5:$L$222,$A81)</f>
        <v>0</v>
      </c>
      <c r="J81" s="36">
        <f>SUMIFS('DANE SUROWE'!$S$5:$S$222,'DANE SUROWE'!$A$5:$A$222,$J$5,'DANE SUROWE'!$C$5:$C$222,J$6,'DANE SUROWE'!$L$5:$L$222,$A81)</f>
        <v>0</v>
      </c>
      <c r="K81" s="36">
        <f>SUMIFS('DANE SUROWE'!$S$5:$S$222,'DANE SUROWE'!$A$5:$A$222,$J$5,'DANE SUROWE'!$C$5:$C$222,K$6,'DANE SUROWE'!$L$5:$L$222,$A81)</f>
        <v>0</v>
      </c>
      <c r="L81" s="36">
        <f>SUMIFS('DANE SUROWE'!$S$5:$S$222,'DANE SUROWE'!$A$5:$A$222,$L$5,'DANE SUROWE'!$C$5:$C$222,L$6,'DANE SUROWE'!$L$5:$L$222,$A81)</f>
        <v>0</v>
      </c>
      <c r="M81" s="36">
        <f>SUMIFS('DANE SUROWE'!$S$5:$S$222,'DANE SUROWE'!$A$5:$A$222,$L$5,'DANE SUROWE'!$C$5:$C$222,M$6,'DANE SUROWE'!$L$5:$L$222,$A81)</f>
        <v>0</v>
      </c>
      <c r="N81" s="36">
        <f>SUMIFS('DANE SUROWE'!$S$5:$S$222,'DANE SUROWE'!$A$5:$A$222,$N$5,'DANE SUROWE'!$C$5:$C$222,N$6,'DANE SUROWE'!$L$5:$L$222,$A81)</f>
        <v>0</v>
      </c>
      <c r="O81" s="36">
        <f>SUMIFS('DANE SUROWE'!$S$5:$S$222,'DANE SUROWE'!$A$5:$A$222,$N$5,'DANE SUROWE'!$C$5:$C$222,O$6,'DANE SUROWE'!$L$5:$L$222,$A81)</f>
        <v>0</v>
      </c>
      <c r="P81" s="36">
        <f>SUMIFS('DANE SUROWE'!$S$5:$S$222,'DANE SUROWE'!$A$5:$A$222,$N$5,'DANE SUROWE'!$C$5:$C$222,P$6,'DANE SUROWE'!$L$5:$L$222,$A81)</f>
        <v>0</v>
      </c>
      <c r="Q81" s="36">
        <f>SUMIFS('DANE SUROWE'!$S$5:$S$222,'DANE SUROWE'!$A$5:$A$222,$Q$5,'DANE SUROWE'!$C$5:$C$222,Q$6,'DANE SUROWE'!$L$5:$L$222,$A81)</f>
        <v>0</v>
      </c>
      <c r="R81" s="36">
        <f>SUMIFS('DANE SUROWE'!$S$5:$S$222,'DANE SUROWE'!$A$5:$A$222,$Q$5,'DANE SUROWE'!$C$5:$C$222,R$6,'DANE SUROWE'!$L$5:$L$222,$A81)</f>
        <v>0</v>
      </c>
      <c r="S81" s="36">
        <f>SUMIFS('DANE SUROWE'!$S$5:$S$222,'DANE SUROWE'!$A$5:$A$222,$Q$5,'DANE SUROWE'!$C$5:$C$222,S$6,'DANE SUROWE'!$L$5:$L$222,$A81)</f>
        <v>0</v>
      </c>
      <c r="T81" s="36">
        <f>SUMIFS('DANE SUROWE'!$S$5:$S$222,'DANE SUROWE'!$A$5:$A$222,$Q$5,'DANE SUROWE'!$C$5:$C$222,T$6,'DANE SUROWE'!$L$5:$L$222,$A81)</f>
        <v>0</v>
      </c>
      <c r="U81" s="36">
        <f>SUMIFS('DANE SUROWE'!$S$5:$S$222,'DANE SUROWE'!$A$5:$A$222,$Q$5,'DANE SUROWE'!$C$5:$C$222,U$6,'DANE SUROWE'!$L$5:$L$222,$A81)</f>
        <v>0</v>
      </c>
      <c r="V81" s="36">
        <f>SUMIFS('DANE SUROWE'!$S$5:$S$222,'DANE SUROWE'!$A$5:$A$222,$V$5,'DANE SUROWE'!$C$5:$C$222,V$6,'DANE SUROWE'!$L$5:$L$222,$A81)</f>
        <v>0</v>
      </c>
      <c r="W81" s="36">
        <f>SUMIFS('DANE SUROWE'!$S$5:$S$222,'DANE SUROWE'!$A$5:$A$222,$V$5,'DANE SUROWE'!$C$5:$C$222,W$6,'DANE SUROWE'!$L$5:$L$222,$A81)</f>
        <v>0</v>
      </c>
      <c r="X81" s="36">
        <f>SUMIFS('DANE SUROWE'!$S$5:$S$222,'DANE SUROWE'!$A$5:$A$222,$V$5,'DANE SUROWE'!$C$5:$C$222,X$6,'DANE SUROWE'!$L$5:$L$222,$A81)</f>
        <v>0</v>
      </c>
      <c r="Y81" s="36">
        <f>SUMIFS('DANE SUROWE'!$S$5:$S$222,'DANE SUROWE'!$A$5:$A$222,$V$5,'DANE SUROWE'!$C$5:$C$222,Y$6,'DANE SUROWE'!$L$5:$L$222,$A81)</f>
        <v>0</v>
      </c>
      <c r="Z81" s="36">
        <f>SUMIFS('DANE SUROWE'!$S$5:$S$222,'DANE SUROWE'!$A$5:$A$222,$V$5,'DANE SUROWE'!$C$5:$C$222,Z$6,'DANE SUROWE'!$L$5:$L$222,$A81)</f>
        <v>0</v>
      </c>
      <c r="AA81" s="36">
        <f>SUMIFS('DANE SUROWE'!$S$5:$S$222,'DANE SUROWE'!$A$5:$A$222,$AA$5,'DANE SUROWE'!$C$5:$C$222,AA$6,'DANE SUROWE'!$L$5:$L$222,$A81)</f>
        <v>0</v>
      </c>
      <c r="AB81" s="36">
        <f>SUMIFS('DANE SUROWE'!$S$5:$S$222,'DANE SUROWE'!$A$5:$A$222,$AA$5,'DANE SUROWE'!$C$5:$C$222,AB$6,'DANE SUROWE'!$L$5:$L$222,$A81)</f>
        <v>0</v>
      </c>
      <c r="AC81" s="36">
        <f>SUMIFS('DANE SUROWE'!$S$5:$S$222,'DANE SUROWE'!$A$5:$A$222,$AC$5,'DANE SUROWE'!$C$5:$C$222,AC$6,'DANE SUROWE'!$L$5:$L$222,$A81)</f>
        <v>0</v>
      </c>
      <c r="AD81" s="36">
        <f>SUMIFS('DANE SUROWE'!$S$5:$S$222,'DANE SUROWE'!$A$5:$A$222,$AC$5,'DANE SUROWE'!$C$5:$C$222,AD$6,'DANE SUROWE'!$L$5:$L$222,$A81)</f>
        <v>0</v>
      </c>
      <c r="AE81" s="36">
        <f>SUMIFS('DANE SUROWE'!$S$5:$S$222,'DANE SUROWE'!$A$5:$A$222,$AE$5,'DANE SUROWE'!$C$5:$C$222,AE$6,'DANE SUROWE'!$L$5:$L$222,$A81)</f>
        <v>0</v>
      </c>
      <c r="AF81" s="36">
        <f>SUMIFS('DANE SUROWE'!$S$5:$S$222,'DANE SUROWE'!$A$5:$A$222,$AE$5,'DANE SUROWE'!$C$5:$C$222,AF$6,'DANE SUROWE'!$L$5:$L$222,$A81)</f>
        <v>0</v>
      </c>
      <c r="AG81" s="36">
        <f t="shared" si="2"/>
        <v>0</v>
      </c>
      <c r="AH81" s="36">
        <f t="shared" si="3"/>
        <v>0</v>
      </c>
    </row>
    <row r="82" spans="1:34">
      <c r="A82" s="35" t="s">
        <v>273</v>
      </c>
      <c r="B82" s="36">
        <f>SUMIFS('DANE SUROWE'!$S$5:$S$222,'DANE SUROWE'!$A$5:$A$222,$B$5,'DANE SUROWE'!$C$5:$C$222,B$6,'DANE SUROWE'!$L$5:$L$222,$A82)</f>
        <v>0</v>
      </c>
      <c r="C82" s="36">
        <f>SUMIFS('DANE SUROWE'!$S$5:$S$222,'DANE SUROWE'!$A$5:$A$222,$B$5,'DANE SUROWE'!$C$5:$C$222,C$6,'DANE SUROWE'!$L$5:$L$222,$A82)</f>
        <v>0</v>
      </c>
      <c r="D82" s="36">
        <f>SUMIFS('DANE SUROWE'!$S$5:$S$222,'DANE SUROWE'!$A$5:$A$222,$B$5,'DANE SUROWE'!$C$5:$C$222,D$6,'DANE SUROWE'!$L$5:$L$222,$A82)</f>
        <v>0</v>
      </c>
      <c r="E82" s="36">
        <f>SUMIFS('DANE SUROWE'!$S$5:$S$222,'DANE SUROWE'!$A$5:$A$222,$E$5,'DANE SUROWE'!$C$5:$C$222,E$6,'DANE SUROWE'!$L$5:$L$222,$A82)</f>
        <v>0</v>
      </c>
      <c r="F82" s="36">
        <f>SUMIFS('DANE SUROWE'!$S$5:$S$222,'DANE SUROWE'!$A$5:$A$222,$E$5,'DANE SUROWE'!$C$5:$C$222,F$6,'DANE SUROWE'!$L$5:$L$222,$A82)</f>
        <v>0</v>
      </c>
      <c r="G82" s="36">
        <f>SUMIFS('DANE SUROWE'!$S$5:$S$222,'DANE SUROWE'!$A$5:$A$222,$G$5,'DANE SUROWE'!$C$5:$C$222,G$6,'DANE SUROWE'!$L$5:$L$222,$A82)</f>
        <v>0</v>
      </c>
      <c r="H82" s="36">
        <f>SUMIFS('DANE SUROWE'!$S$5:$S$222,'DANE SUROWE'!$A$5:$A$222,$G$5,'DANE SUROWE'!$C$5:$C$222,H$6,'DANE SUROWE'!$L$5:$L$222,$A82)</f>
        <v>0</v>
      </c>
      <c r="I82" s="36">
        <f>SUMIFS('DANE SUROWE'!$S$5:$S$222,'DANE SUROWE'!$A$5:$A$222,$G$5,'DANE SUROWE'!$C$5:$C$222,I$6,'DANE SUROWE'!$L$5:$L$222,$A82)</f>
        <v>0</v>
      </c>
      <c r="J82" s="36">
        <f>SUMIFS('DANE SUROWE'!$S$5:$S$222,'DANE SUROWE'!$A$5:$A$222,$J$5,'DANE SUROWE'!$C$5:$C$222,J$6,'DANE SUROWE'!$L$5:$L$222,$A82)</f>
        <v>0</v>
      </c>
      <c r="K82" s="36">
        <f>SUMIFS('DANE SUROWE'!$S$5:$S$222,'DANE SUROWE'!$A$5:$A$222,$J$5,'DANE SUROWE'!$C$5:$C$222,K$6,'DANE SUROWE'!$L$5:$L$222,$A82)</f>
        <v>0</v>
      </c>
      <c r="L82" s="36">
        <f>SUMIFS('DANE SUROWE'!$S$5:$S$222,'DANE SUROWE'!$A$5:$A$222,$L$5,'DANE SUROWE'!$C$5:$C$222,L$6,'DANE SUROWE'!$L$5:$L$222,$A82)</f>
        <v>0</v>
      </c>
      <c r="M82" s="36">
        <f>SUMIFS('DANE SUROWE'!$S$5:$S$222,'DANE SUROWE'!$A$5:$A$222,$L$5,'DANE SUROWE'!$C$5:$C$222,M$6,'DANE SUROWE'!$L$5:$L$222,$A82)</f>
        <v>0</v>
      </c>
      <c r="N82" s="36">
        <f>SUMIFS('DANE SUROWE'!$S$5:$S$222,'DANE SUROWE'!$A$5:$A$222,$N$5,'DANE SUROWE'!$C$5:$C$222,N$6,'DANE SUROWE'!$L$5:$L$222,$A82)</f>
        <v>0</v>
      </c>
      <c r="O82" s="36">
        <f>SUMIFS('DANE SUROWE'!$S$5:$S$222,'DANE SUROWE'!$A$5:$A$222,$N$5,'DANE SUROWE'!$C$5:$C$222,O$6,'DANE SUROWE'!$L$5:$L$222,$A82)</f>
        <v>0</v>
      </c>
      <c r="P82" s="36">
        <f>SUMIFS('DANE SUROWE'!$S$5:$S$222,'DANE SUROWE'!$A$5:$A$222,$N$5,'DANE SUROWE'!$C$5:$C$222,P$6,'DANE SUROWE'!$L$5:$L$222,$A82)</f>
        <v>0</v>
      </c>
      <c r="Q82" s="36">
        <f>SUMIFS('DANE SUROWE'!$S$5:$S$222,'DANE SUROWE'!$A$5:$A$222,$Q$5,'DANE SUROWE'!$C$5:$C$222,Q$6,'DANE SUROWE'!$L$5:$L$222,$A82)</f>
        <v>0</v>
      </c>
      <c r="R82" s="36">
        <f>SUMIFS('DANE SUROWE'!$S$5:$S$222,'DANE SUROWE'!$A$5:$A$222,$Q$5,'DANE SUROWE'!$C$5:$C$222,R$6,'DANE SUROWE'!$L$5:$L$222,$A82)</f>
        <v>0</v>
      </c>
      <c r="S82" s="36">
        <f>SUMIFS('DANE SUROWE'!$S$5:$S$222,'DANE SUROWE'!$A$5:$A$222,$Q$5,'DANE SUROWE'!$C$5:$C$222,S$6,'DANE SUROWE'!$L$5:$L$222,$A82)</f>
        <v>0</v>
      </c>
      <c r="T82" s="36">
        <f>SUMIFS('DANE SUROWE'!$S$5:$S$222,'DANE SUROWE'!$A$5:$A$222,$Q$5,'DANE SUROWE'!$C$5:$C$222,T$6,'DANE SUROWE'!$L$5:$L$222,$A82)</f>
        <v>0</v>
      </c>
      <c r="U82" s="36">
        <f>SUMIFS('DANE SUROWE'!$S$5:$S$222,'DANE SUROWE'!$A$5:$A$222,$Q$5,'DANE SUROWE'!$C$5:$C$222,U$6,'DANE SUROWE'!$L$5:$L$222,$A82)</f>
        <v>0</v>
      </c>
      <c r="V82" s="36">
        <f>SUMIFS('DANE SUROWE'!$S$5:$S$222,'DANE SUROWE'!$A$5:$A$222,$V$5,'DANE SUROWE'!$C$5:$C$222,V$6,'DANE SUROWE'!$L$5:$L$222,$A82)</f>
        <v>0</v>
      </c>
      <c r="W82" s="36">
        <f>SUMIFS('DANE SUROWE'!$S$5:$S$222,'DANE SUROWE'!$A$5:$A$222,$V$5,'DANE SUROWE'!$C$5:$C$222,W$6,'DANE SUROWE'!$L$5:$L$222,$A82)</f>
        <v>0</v>
      </c>
      <c r="X82" s="36">
        <f>SUMIFS('DANE SUROWE'!$S$5:$S$222,'DANE SUROWE'!$A$5:$A$222,$V$5,'DANE SUROWE'!$C$5:$C$222,X$6,'DANE SUROWE'!$L$5:$L$222,$A82)</f>
        <v>0</v>
      </c>
      <c r="Y82" s="36">
        <f>SUMIFS('DANE SUROWE'!$S$5:$S$222,'DANE SUROWE'!$A$5:$A$222,$V$5,'DANE SUROWE'!$C$5:$C$222,Y$6,'DANE SUROWE'!$L$5:$L$222,$A82)</f>
        <v>0</v>
      </c>
      <c r="Z82" s="36">
        <f>SUMIFS('DANE SUROWE'!$S$5:$S$222,'DANE SUROWE'!$A$5:$A$222,$V$5,'DANE SUROWE'!$C$5:$C$222,Z$6,'DANE SUROWE'!$L$5:$L$222,$A82)</f>
        <v>0</v>
      </c>
      <c r="AA82" s="36">
        <f>SUMIFS('DANE SUROWE'!$S$5:$S$222,'DANE SUROWE'!$A$5:$A$222,$AA$5,'DANE SUROWE'!$C$5:$C$222,AA$6,'DANE SUROWE'!$L$5:$L$222,$A82)</f>
        <v>0</v>
      </c>
      <c r="AB82" s="36">
        <f>SUMIFS('DANE SUROWE'!$S$5:$S$222,'DANE SUROWE'!$A$5:$A$222,$AA$5,'DANE SUROWE'!$C$5:$C$222,AB$6,'DANE SUROWE'!$L$5:$L$222,$A82)</f>
        <v>0</v>
      </c>
      <c r="AC82" s="36">
        <f>SUMIFS('DANE SUROWE'!$S$5:$S$222,'DANE SUROWE'!$A$5:$A$222,$AC$5,'DANE SUROWE'!$C$5:$C$222,AC$6,'DANE SUROWE'!$L$5:$L$222,$A82)</f>
        <v>0</v>
      </c>
      <c r="AD82" s="36">
        <f>SUMIFS('DANE SUROWE'!$S$5:$S$222,'DANE SUROWE'!$A$5:$A$222,$AC$5,'DANE SUROWE'!$C$5:$C$222,AD$6,'DANE SUROWE'!$L$5:$L$222,$A82)</f>
        <v>0</v>
      </c>
      <c r="AE82" s="36">
        <f>SUMIFS('DANE SUROWE'!$S$5:$S$222,'DANE SUROWE'!$A$5:$A$222,$AE$5,'DANE SUROWE'!$C$5:$C$222,AE$6,'DANE SUROWE'!$L$5:$L$222,$A82)</f>
        <v>0</v>
      </c>
      <c r="AF82" s="36">
        <f>SUMIFS('DANE SUROWE'!$S$5:$S$222,'DANE SUROWE'!$A$5:$A$222,$AE$5,'DANE SUROWE'!$C$5:$C$222,AF$6,'DANE SUROWE'!$L$5:$L$222,$A82)</f>
        <v>0</v>
      </c>
      <c r="AG82" s="36">
        <f t="shared" si="2"/>
        <v>0</v>
      </c>
      <c r="AH82" s="36">
        <f t="shared" si="3"/>
        <v>0</v>
      </c>
    </row>
    <row r="83" spans="1:34">
      <c r="A83" s="35" t="s">
        <v>274</v>
      </c>
      <c r="B83" s="36">
        <f>SUMIFS('DANE SUROWE'!$S$5:$S$222,'DANE SUROWE'!$A$5:$A$222,$B$5,'DANE SUROWE'!$C$5:$C$222,B$6,'DANE SUROWE'!$L$5:$L$222,$A83)</f>
        <v>0</v>
      </c>
      <c r="C83" s="36">
        <f>SUMIFS('DANE SUROWE'!$S$5:$S$222,'DANE SUROWE'!$A$5:$A$222,$B$5,'DANE SUROWE'!$C$5:$C$222,C$6,'DANE SUROWE'!$L$5:$L$222,$A83)</f>
        <v>0</v>
      </c>
      <c r="D83" s="36">
        <f>SUMIFS('DANE SUROWE'!$S$5:$S$222,'DANE SUROWE'!$A$5:$A$222,$B$5,'DANE SUROWE'!$C$5:$C$222,D$6,'DANE SUROWE'!$L$5:$L$222,$A83)</f>
        <v>0</v>
      </c>
      <c r="E83" s="36">
        <f>SUMIFS('DANE SUROWE'!$S$5:$S$222,'DANE SUROWE'!$A$5:$A$222,$E$5,'DANE SUROWE'!$C$5:$C$222,E$6,'DANE SUROWE'!$L$5:$L$222,$A83)</f>
        <v>0</v>
      </c>
      <c r="F83" s="36">
        <f>SUMIFS('DANE SUROWE'!$S$5:$S$222,'DANE SUROWE'!$A$5:$A$222,$E$5,'DANE SUROWE'!$C$5:$C$222,F$6,'DANE SUROWE'!$L$5:$L$222,$A83)</f>
        <v>0</v>
      </c>
      <c r="G83" s="36">
        <f>SUMIFS('DANE SUROWE'!$S$5:$S$222,'DANE SUROWE'!$A$5:$A$222,$G$5,'DANE SUROWE'!$C$5:$C$222,G$6,'DANE SUROWE'!$L$5:$L$222,$A83)</f>
        <v>0</v>
      </c>
      <c r="H83" s="36">
        <f>SUMIFS('DANE SUROWE'!$S$5:$S$222,'DANE SUROWE'!$A$5:$A$222,$G$5,'DANE SUROWE'!$C$5:$C$222,H$6,'DANE SUROWE'!$L$5:$L$222,$A83)</f>
        <v>0</v>
      </c>
      <c r="I83" s="36">
        <f>SUMIFS('DANE SUROWE'!$S$5:$S$222,'DANE SUROWE'!$A$5:$A$222,$G$5,'DANE SUROWE'!$C$5:$C$222,I$6,'DANE SUROWE'!$L$5:$L$222,$A83)</f>
        <v>0</v>
      </c>
      <c r="J83" s="36">
        <f>SUMIFS('DANE SUROWE'!$S$5:$S$222,'DANE SUROWE'!$A$5:$A$222,$J$5,'DANE SUROWE'!$C$5:$C$222,J$6,'DANE SUROWE'!$L$5:$L$222,$A83)</f>
        <v>0</v>
      </c>
      <c r="K83" s="36">
        <f>SUMIFS('DANE SUROWE'!$S$5:$S$222,'DANE SUROWE'!$A$5:$A$222,$J$5,'DANE SUROWE'!$C$5:$C$222,K$6,'DANE SUROWE'!$L$5:$L$222,$A83)</f>
        <v>0</v>
      </c>
      <c r="L83" s="36">
        <f>SUMIFS('DANE SUROWE'!$S$5:$S$222,'DANE SUROWE'!$A$5:$A$222,$L$5,'DANE SUROWE'!$C$5:$C$222,L$6,'DANE SUROWE'!$L$5:$L$222,$A83)</f>
        <v>0</v>
      </c>
      <c r="M83" s="36">
        <f>SUMIFS('DANE SUROWE'!$S$5:$S$222,'DANE SUROWE'!$A$5:$A$222,$L$5,'DANE SUROWE'!$C$5:$C$222,M$6,'DANE SUROWE'!$L$5:$L$222,$A83)</f>
        <v>0</v>
      </c>
      <c r="N83" s="36">
        <f>SUMIFS('DANE SUROWE'!$S$5:$S$222,'DANE SUROWE'!$A$5:$A$222,$N$5,'DANE SUROWE'!$C$5:$C$222,N$6,'DANE SUROWE'!$L$5:$L$222,$A83)</f>
        <v>0</v>
      </c>
      <c r="O83" s="36">
        <f>SUMIFS('DANE SUROWE'!$S$5:$S$222,'DANE SUROWE'!$A$5:$A$222,$N$5,'DANE SUROWE'!$C$5:$C$222,O$6,'DANE SUROWE'!$L$5:$L$222,$A83)</f>
        <v>0</v>
      </c>
      <c r="P83" s="36">
        <f>SUMIFS('DANE SUROWE'!$S$5:$S$222,'DANE SUROWE'!$A$5:$A$222,$N$5,'DANE SUROWE'!$C$5:$C$222,P$6,'DANE SUROWE'!$L$5:$L$222,$A83)</f>
        <v>0</v>
      </c>
      <c r="Q83" s="36">
        <f>SUMIFS('DANE SUROWE'!$S$5:$S$222,'DANE SUROWE'!$A$5:$A$222,$Q$5,'DANE SUROWE'!$C$5:$C$222,Q$6,'DANE SUROWE'!$L$5:$L$222,$A83)</f>
        <v>0</v>
      </c>
      <c r="R83" s="36">
        <f>SUMIFS('DANE SUROWE'!$S$5:$S$222,'DANE SUROWE'!$A$5:$A$222,$Q$5,'DANE SUROWE'!$C$5:$C$222,R$6,'DANE SUROWE'!$L$5:$L$222,$A83)</f>
        <v>0</v>
      </c>
      <c r="S83" s="36">
        <f>SUMIFS('DANE SUROWE'!$S$5:$S$222,'DANE SUROWE'!$A$5:$A$222,$Q$5,'DANE SUROWE'!$C$5:$C$222,S$6,'DANE SUROWE'!$L$5:$L$222,$A83)</f>
        <v>0</v>
      </c>
      <c r="T83" s="36">
        <f>SUMIFS('DANE SUROWE'!$S$5:$S$222,'DANE SUROWE'!$A$5:$A$222,$Q$5,'DANE SUROWE'!$C$5:$C$222,T$6,'DANE SUROWE'!$L$5:$L$222,$A83)</f>
        <v>0</v>
      </c>
      <c r="U83" s="36">
        <f>SUMIFS('DANE SUROWE'!$S$5:$S$222,'DANE SUROWE'!$A$5:$A$222,$Q$5,'DANE SUROWE'!$C$5:$C$222,U$6,'DANE SUROWE'!$L$5:$L$222,$A83)</f>
        <v>0</v>
      </c>
      <c r="V83" s="36">
        <f>SUMIFS('DANE SUROWE'!$S$5:$S$222,'DANE SUROWE'!$A$5:$A$222,$V$5,'DANE SUROWE'!$C$5:$C$222,V$6,'DANE SUROWE'!$L$5:$L$222,$A83)</f>
        <v>0</v>
      </c>
      <c r="W83" s="36">
        <f>SUMIFS('DANE SUROWE'!$S$5:$S$222,'DANE SUROWE'!$A$5:$A$222,$V$5,'DANE SUROWE'!$C$5:$C$222,W$6,'DANE SUROWE'!$L$5:$L$222,$A83)</f>
        <v>0</v>
      </c>
      <c r="X83" s="36">
        <f>SUMIFS('DANE SUROWE'!$S$5:$S$222,'DANE SUROWE'!$A$5:$A$222,$V$5,'DANE SUROWE'!$C$5:$C$222,X$6,'DANE SUROWE'!$L$5:$L$222,$A83)</f>
        <v>0</v>
      </c>
      <c r="Y83" s="36">
        <f>SUMIFS('DANE SUROWE'!$S$5:$S$222,'DANE SUROWE'!$A$5:$A$222,$V$5,'DANE SUROWE'!$C$5:$C$222,Y$6,'DANE SUROWE'!$L$5:$L$222,$A83)</f>
        <v>0</v>
      </c>
      <c r="Z83" s="36">
        <f>SUMIFS('DANE SUROWE'!$S$5:$S$222,'DANE SUROWE'!$A$5:$A$222,$V$5,'DANE SUROWE'!$C$5:$C$222,Z$6,'DANE SUROWE'!$L$5:$L$222,$A83)</f>
        <v>0</v>
      </c>
      <c r="AA83" s="36">
        <f>SUMIFS('DANE SUROWE'!$S$5:$S$222,'DANE SUROWE'!$A$5:$A$222,$AA$5,'DANE SUROWE'!$C$5:$C$222,AA$6,'DANE SUROWE'!$L$5:$L$222,$A83)</f>
        <v>0</v>
      </c>
      <c r="AB83" s="36">
        <f>SUMIFS('DANE SUROWE'!$S$5:$S$222,'DANE SUROWE'!$A$5:$A$222,$AA$5,'DANE SUROWE'!$C$5:$C$222,AB$6,'DANE SUROWE'!$L$5:$L$222,$A83)</f>
        <v>0</v>
      </c>
      <c r="AC83" s="36">
        <f>SUMIFS('DANE SUROWE'!$S$5:$S$222,'DANE SUROWE'!$A$5:$A$222,$AC$5,'DANE SUROWE'!$C$5:$C$222,AC$6,'DANE SUROWE'!$L$5:$L$222,$A83)</f>
        <v>0</v>
      </c>
      <c r="AD83" s="36">
        <f>SUMIFS('DANE SUROWE'!$S$5:$S$222,'DANE SUROWE'!$A$5:$A$222,$AC$5,'DANE SUROWE'!$C$5:$C$222,AD$6,'DANE SUROWE'!$L$5:$L$222,$A83)</f>
        <v>0</v>
      </c>
      <c r="AE83" s="36">
        <f>SUMIFS('DANE SUROWE'!$S$5:$S$222,'DANE SUROWE'!$A$5:$A$222,$AE$5,'DANE SUROWE'!$C$5:$C$222,AE$6,'DANE SUROWE'!$L$5:$L$222,$A83)</f>
        <v>0</v>
      </c>
      <c r="AF83" s="36">
        <f>SUMIFS('DANE SUROWE'!$S$5:$S$222,'DANE SUROWE'!$A$5:$A$222,$AE$5,'DANE SUROWE'!$C$5:$C$222,AF$6,'DANE SUROWE'!$L$5:$L$222,$A83)</f>
        <v>0</v>
      </c>
      <c r="AG83" s="36">
        <f t="shared" si="2"/>
        <v>0</v>
      </c>
      <c r="AH83" s="36">
        <f t="shared" si="3"/>
        <v>0</v>
      </c>
    </row>
    <row r="84" spans="1:34">
      <c r="A84" s="35" t="s">
        <v>275</v>
      </c>
      <c r="B84" s="36">
        <f>SUMIFS('DANE SUROWE'!$S$5:$S$222,'DANE SUROWE'!$A$5:$A$222,$B$5,'DANE SUROWE'!$C$5:$C$222,B$6,'DANE SUROWE'!$L$5:$L$222,$A84)</f>
        <v>0</v>
      </c>
      <c r="C84" s="36">
        <f>SUMIFS('DANE SUROWE'!$S$5:$S$222,'DANE SUROWE'!$A$5:$A$222,$B$5,'DANE SUROWE'!$C$5:$C$222,C$6,'DANE SUROWE'!$L$5:$L$222,$A84)</f>
        <v>0</v>
      </c>
      <c r="D84" s="36">
        <f>SUMIFS('DANE SUROWE'!$S$5:$S$222,'DANE SUROWE'!$A$5:$A$222,$B$5,'DANE SUROWE'!$C$5:$C$222,D$6,'DANE SUROWE'!$L$5:$L$222,$A84)</f>
        <v>0</v>
      </c>
      <c r="E84" s="36">
        <f>SUMIFS('DANE SUROWE'!$S$5:$S$222,'DANE SUROWE'!$A$5:$A$222,$E$5,'DANE SUROWE'!$C$5:$C$222,E$6,'DANE SUROWE'!$L$5:$L$222,$A84)</f>
        <v>0</v>
      </c>
      <c r="F84" s="36">
        <f>SUMIFS('DANE SUROWE'!$S$5:$S$222,'DANE SUROWE'!$A$5:$A$222,$E$5,'DANE SUROWE'!$C$5:$C$222,F$6,'DANE SUROWE'!$L$5:$L$222,$A84)</f>
        <v>0</v>
      </c>
      <c r="G84" s="36">
        <f>SUMIFS('DANE SUROWE'!$S$5:$S$222,'DANE SUROWE'!$A$5:$A$222,$G$5,'DANE SUROWE'!$C$5:$C$222,G$6,'DANE SUROWE'!$L$5:$L$222,$A84)</f>
        <v>0</v>
      </c>
      <c r="H84" s="36">
        <f>SUMIFS('DANE SUROWE'!$S$5:$S$222,'DANE SUROWE'!$A$5:$A$222,$G$5,'DANE SUROWE'!$C$5:$C$222,H$6,'DANE SUROWE'!$L$5:$L$222,$A84)</f>
        <v>0</v>
      </c>
      <c r="I84" s="36">
        <f>SUMIFS('DANE SUROWE'!$S$5:$S$222,'DANE SUROWE'!$A$5:$A$222,$G$5,'DANE SUROWE'!$C$5:$C$222,I$6,'DANE SUROWE'!$L$5:$L$222,$A84)</f>
        <v>0</v>
      </c>
      <c r="J84" s="36">
        <f>SUMIFS('DANE SUROWE'!$S$5:$S$222,'DANE SUROWE'!$A$5:$A$222,$J$5,'DANE SUROWE'!$C$5:$C$222,J$6,'DANE SUROWE'!$L$5:$L$222,$A84)</f>
        <v>0</v>
      </c>
      <c r="K84" s="36">
        <f>SUMIFS('DANE SUROWE'!$S$5:$S$222,'DANE SUROWE'!$A$5:$A$222,$J$5,'DANE SUROWE'!$C$5:$C$222,K$6,'DANE SUROWE'!$L$5:$L$222,$A84)</f>
        <v>0</v>
      </c>
      <c r="L84" s="36">
        <f>SUMIFS('DANE SUROWE'!$S$5:$S$222,'DANE SUROWE'!$A$5:$A$222,$L$5,'DANE SUROWE'!$C$5:$C$222,L$6,'DANE SUROWE'!$L$5:$L$222,$A84)</f>
        <v>0</v>
      </c>
      <c r="M84" s="36">
        <f>SUMIFS('DANE SUROWE'!$S$5:$S$222,'DANE SUROWE'!$A$5:$A$222,$L$5,'DANE SUROWE'!$C$5:$C$222,M$6,'DANE SUROWE'!$L$5:$L$222,$A84)</f>
        <v>0</v>
      </c>
      <c r="N84" s="36">
        <f>SUMIFS('DANE SUROWE'!$S$5:$S$222,'DANE SUROWE'!$A$5:$A$222,$N$5,'DANE SUROWE'!$C$5:$C$222,N$6,'DANE SUROWE'!$L$5:$L$222,$A84)</f>
        <v>0</v>
      </c>
      <c r="O84" s="36">
        <f>SUMIFS('DANE SUROWE'!$S$5:$S$222,'DANE SUROWE'!$A$5:$A$222,$N$5,'DANE SUROWE'!$C$5:$C$222,O$6,'DANE SUROWE'!$L$5:$L$222,$A84)</f>
        <v>0</v>
      </c>
      <c r="P84" s="36">
        <f>SUMIFS('DANE SUROWE'!$S$5:$S$222,'DANE SUROWE'!$A$5:$A$222,$N$5,'DANE SUROWE'!$C$5:$C$222,P$6,'DANE SUROWE'!$L$5:$L$222,$A84)</f>
        <v>0</v>
      </c>
      <c r="Q84" s="36">
        <f>SUMIFS('DANE SUROWE'!$S$5:$S$222,'DANE SUROWE'!$A$5:$A$222,$Q$5,'DANE SUROWE'!$C$5:$C$222,Q$6,'DANE SUROWE'!$L$5:$L$222,$A84)</f>
        <v>0</v>
      </c>
      <c r="R84" s="36">
        <f>SUMIFS('DANE SUROWE'!$S$5:$S$222,'DANE SUROWE'!$A$5:$A$222,$Q$5,'DANE SUROWE'!$C$5:$C$222,R$6,'DANE SUROWE'!$L$5:$L$222,$A84)</f>
        <v>0</v>
      </c>
      <c r="S84" s="36">
        <f>SUMIFS('DANE SUROWE'!$S$5:$S$222,'DANE SUROWE'!$A$5:$A$222,$Q$5,'DANE SUROWE'!$C$5:$C$222,S$6,'DANE SUROWE'!$L$5:$L$222,$A84)</f>
        <v>0</v>
      </c>
      <c r="T84" s="36">
        <f>SUMIFS('DANE SUROWE'!$S$5:$S$222,'DANE SUROWE'!$A$5:$A$222,$Q$5,'DANE SUROWE'!$C$5:$C$222,T$6,'DANE SUROWE'!$L$5:$L$222,$A84)</f>
        <v>0</v>
      </c>
      <c r="U84" s="36">
        <f>SUMIFS('DANE SUROWE'!$S$5:$S$222,'DANE SUROWE'!$A$5:$A$222,$Q$5,'DANE SUROWE'!$C$5:$C$222,U$6,'DANE SUROWE'!$L$5:$L$222,$A84)</f>
        <v>0</v>
      </c>
      <c r="V84" s="36">
        <f>SUMIFS('DANE SUROWE'!$S$5:$S$222,'DANE SUROWE'!$A$5:$A$222,$V$5,'DANE SUROWE'!$C$5:$C$222,V$6,'DANE SUROWE'!$L$5:$L$222,$A84)</f>
        <v>0</v>
      </c>
      <c r="W84" s="36">
        <f>SUMIFS('DANE SUROWE'!$S$5:$S$222,'DANE SUROWE'!$A$5:$A$222,$V$5,'DANE SUROWE'!$C$5:$C$222,W$6,'DANE SUROWE'!$L$5:$L$222,$A84)</f>
        <v>0</v>
      </c>
      <c r="X84" s="36">
        <f>SUMIFS('DANE SUROWE'!$S$5:$S$222,'DANE SUROWE'!$A$5:$A$222,$V$5,'DANE SUROWE'!$C$5:$C$222,X$6,'DANE SUROWE'!$L$5:$L$222,$A84)</f>
        <v>0</v>
      </c>
      <c r="Y84" s="36">
        <f>SUMIFS('DANE SUROWE'!$S$5:$S$222,'DANE SUROWE'!$A$5:$A$222,$V$5,'DANE SUROWE'!$C$5:$C$222,Y$6,'DANE SUROWE'!$L$5:$L$222,$A84)</f>
        <v>0</v>
      </c>
      <c r="Z84" s="36">
        <f>SUMIFS('DANE SUROWE'!$S$5:$S$222,'DANE SUROWE'!$A$5:$A$222,$V$5,'DANE SUROWE'!$C$5:$C$222,Z$6,'DANE SUROWE'!$L$5:$L$222,$A84)</f>
        <v>0</v>
      </c>
      <c r="AA84" s="36">
        <f>SUMIFS('DANE SUROWE'!$S$5:$S$222,'DANE SUROWE'!$A$5:$A$222,$AA$5,'DANE SUROWE'!$C$5:$C$222,AA$6,'DANE SUROWE'!$L$5:$L$222,$A84)</f>
        <v>0</v>
      </c>
      <c r="AB84" s="36">
        <f>SUMIFS('DANE SUROWE'!$S$5:$S$222,'DANE SUROWE'!$A$5:$A$222,$AA$5,'DANE SUROWE'!$C$5:$C$222,AB$6,'DANE SUROWE'!$L$5:$L$222,$A84)</f>
        <v>0</v>
      </c>
      <c r="AC84" s="36">
        <f>SUMIFS('DANE SUROWE'!$S$5:$S$222,'DANE SUROWE'!$A$5:$A$222,$AC$5,'DANE SUROWE'!$C$5:$C$222,AC$6,'DANE SUROWE'!$L$5:$L$222,$A84)</f>
        <v>0</v>
      </c>
      <c r="AD84" s="36">
        <f>SUMIFS('DANE SUROWE'!$S$5:$S$222,'DANE SUROWE'!$A$5:$A$222,$AC$5,'DANE SUROWE'!$C$5:$C$222,AD$6,'DANE SUROWE'!$L$5:$L$222,$A84)</f>
        <v>0</v>
      </c>
      <c r="AE84" s="36">
        <f>SUMIFS('DANE SUROWE'!$S$5:$S$222,'DANE SUROWE'!$A$5:$A$222,$AE$5,'DANE SUROWE'!$C$5:$C$222,AE$6,'DANE SUROWE'!$L$5:$L$222,$A84)</f>
        <v>0</v>
      </c>
      <c r="AF84" s="36">
        <f>SUMIFS('DANE SUROWE'!$S$5:$S$222,'DANE SUROWE'!$A$5:$A$222,$AE$5,'DANE SUROWE'!$C$5:$C$222,AF$6,'DANE SUROWE'!$L$5:$L$222,$A84)</f>
        <v>0</v>
      </c>
      <c r="AG84" s="36">
        <f t="shared" si="2"/>
        <v>0</v>
      </c>
      <c r="AH84" s="36">
        <f t="shared" si="3"/>
        <v>0</v>
      </c>
    </row>
    <row r="85" spans="1:34">
      <c r="A85" s="35" t="s">
        <v>276</v>
      </c>
      <c r="B85" s="36">
        <f>SUMIFS('DANE SUROWE'!$S$5:$S$222,'DANE SUROWE'!$A$5:$A$222,$B$5,'DANE SUROWE'!$C$5:$C$222,B$6,'DANE SUROWE'!$L$5:$L$222,$A85)</f>
        <v>0</v>
      </c>
      <c r="C85" s="36">
        <f>SUMIFS('DANE SUROWE'!$S$5:$S$222,'DANE SUROWE'!$A$5:$A$222,$B$5,'DANE SUROWE'!$C$5:$C$222,C$6,'DANE SUROWE'!$L$5:$L$222,$A85)</f>
        <v>0</v>
      </c>
      <c r="D85" s="36">
        <f>SUMIFS('DANE SUROWE'!$S$5:$S$222,'DANE SUROWE'!$A$5:$A$222,$B$5,'DANE SUROWE'!$C$5:$C$222,D$6,'DANE SUROWE'!$L$5:$L$222,$A85)</f>
        <v>0</v>
      </c>
      <c r="E85" s="36">
        <f>SUMIFS('DANE SUROWE'!$S$5:$S$222,'DANE SUROWE'!$A$5:$A$222,$E$5,'DANE SUROWE'!$C$5:$C$222,E$6,'DANE SUROWE'!$L$5:$L$222,$A85)</f>
        <v>0</v>
      </c>
      <c r="F85" s="36">
        <f>SUMIFS('DANE SUROWE'!$S$5:$S$222,'DANE SUROWE'!$A$5:$A$222,$E$5,'DANE SUROWE'!$C$5:$C$222,F$6,'DANE SUROWE'!$L$5:$L$222,$A85)</f>
        <v>0</v>
      </c>
      <c r="G85" s="36">
        <f>SUMIFS('DANE SUROWE'!$S$5:$S$222,'DANE SUROWE'!$A$5:$A$222,$G$5,'DANE SUROWE'!$C$5:$C$222,G$6,'DANE SUROWE'!$L$5:$L$222,$A85)</f>
        <v>0</v>
      </c>
      <c r="H85" s="36">
        <f>SUMIFS('DANE SUROWE'!$S$5:$S$222,'DANE SUROWE'!$A$5:$A$222,$G$5,'DANE SUROWE'!$C$5:$C$222,H$6,'DANE SUROWE'!$L$5:$L$222,$A85)</f>
        <v>0</v>
      </c>
      <c r="I85" s="36">
        <f>SUMIFS('DANE SUROWE'!$S$5:$S$222,'DANE SUROWE'!$A$5:$A$222,$G$5,'DANE SUROWE'!$C$5:$C$222,I$6,'DANE SUROWE'!$L$5:$L$222,$A85)</f>
        <v>0</v>
      </c>
      <c r="J85" s="36">
        <f>SUMIFS('DANE SUROWE'!$S$5:$S$222,'DANE SUROWE'!$A$5:$A$222,$J$5,'DANE SUROWE'!$C$5:$C$222,J$6,'DANE SUROWE'!$L$5:$L$222,$A85)</f>
        <v>0</v>
      </c>
      <c r="K85" s="36">
        <f>SUMIFS('DANE SUROWE'!$S$5:$S$222,'DANE SUROWE'!$A$5:$A$222,$J$5,'DANE SUROWE'!$C$5:$C$222,K$6,'DANE SUROWE'!$L$5:$L$222,$A85)</f>
        <v>0</v>
      </c>
      <c r="L85" s="36">
        <f>SUMIFS('DANE SUROWE'!$S$5:$S$222,'DANE SUROWE'!$A$5:$A$222,$L$5,'DANE SUROWE'!$C$5:$C$222,L$6,'DANE SUROWE'!$L$5:$L$222,$A85)</f>
        <v>0</v>
      </c>
      <c r="M85" s="36">
        <f>SUMIFS('DANE SUROWE'!$S$5:$S$222,'DANE SUROWE'!$A$5:$A$222,$L$5,'DANE SUROWE'!$C$5:$C$222,M$6,'DANE SUROWE'!$L$5:$L$222,$A85)</f>
        <v>0</v>
      </c>
      <c r="N85" s="36">
        <f>SUMIFS('DANE SUROWE'!$S$5:$S$222,'DANE SUROWE'!$A$5:$A$222,$N$5,'DANE SUROWE'!$C$5:$C$222,N$6,'DANE SUROWE'!$L$5:$L$222,$A85)</f>
        <v>0</v>
      </c>
      <c r="O85" s="36">
        <f>SUMIFS('DANE SUROWE'!$S$5:$S$222,'DANE SUROWE'!$A$5:$A$222,$N$5,'DANE SUROWE'!$C$5:$C$222,O$6,'DANE SUROWE'!$L$5:$L$222,$A85)</f>
        <v>0</v>
      </c>
      <c r="P85" s="36">
        <f>SUMIFS('DANE SUROWE'!$S$5:$S$222,'DANE SUROWE'!$A$5:$A$222,$N$5,'DANE SUROWE'!$C$5:$C$222,P$6,'DANE SUROWE'!$L$5:$L$222,$A85)</f>
        <v>0</v>
      </c>
      <c r="Q85" s="36">
        <f>SUMIFS('DANE SUROWE'!$S$5:$S$222,'DANE SUROWE'!$A$5:$A$222,$Q$5,'DANE SUROWE'!$C$5:$C$222,Q$6,'DANE SUROWE'!$L$5:$L$222,$A85)</f>
        <v>0</v>
      </c>
      <c r="R85" s="36">
        <f>SUMIFS('DANE SUROWE'!$S$5:$S$222,'DANE SUROWE'!$A$5:$A$222,$Q$5,'DANE SUROWE'!$C$5:$C$222,R$6,'DANE SUROWE'!$L$5:$L$222,$A85)</f>
        <v>0</v>
      </c>
      <c r="S85" s="36">
        <f>SUMIFS('DANE SUROWE'!$S$5:$S$222,'DANE SUROWE'!$A$5:$A$222,$Q$5,'DANE SUROWE'!$C$5:$C$222,S$6,'DANE SUROWE'!$L$5:$L$222,$A85)</f>
        <v>0</v>
      </c>
      <c r="T85" s="36">
        <f>SUMIFS('DANE SUROWE'!$S$5:$S$222,'DANE SUROWE'!$A$5:$A$222,$Q$5,'DANE SUROWE'!$C$5:$C$222,T$6,'DANE SUROWE'!$L$5:$L$222,$A85)</f>
        <v>0</v>
      </c>
      <c r="U85" s="36">
        <f>SUMIFS('DANE SUROWE'!$S$5:$S$222,'DANE SUROWE'!$A$5:$A$222,$Q$5,'DANE SUROWE'!$C$5:$C$222,U$6,'DANE SUROWE'!$L$5:$L$222,$A85)</f>
        <v>0</v>
      </c>
      <c r="V85" s="36">
        <f>SUMIFS('DANE SUROWE'!$S$5:$S$222,'DANE SUROWE'!$A$5:$A$222,$V$5,'DANE SUROWE'!$C$5:$C$222,V$6,'DANE SUROWE'!$L$5:$L$222,$A85)</f>
        <v>0</v>
      </c>
      <c r="W85" s="36">
        <f>SUMIFS('DANE SUROWE'!$S$5:$S$222,'DANE SUROWE'!$A$5:$A$222,$V$5,'DANE SUROWE'!$C$5:$C$222,W$6,'DANE SUROWE'!$L$5:$L$222,$A85)</f>
        <v>0</v>
      </c>
      <c r="X85" s="36">
        <f>SUMIFS('DANE SUROWE'!$S$5:$S$222,'DANE SUROWE'!$A$5:$A$222,$V$5,'DANE SUROWE'!$C$5:$C$222,X$6,'DANE SUROWE'!$L$5:$L$222,$A85)</f>
        <v>0</v>
      </c>
      <c r="Y85" s="36">
        <f>SUMIFS('DANE SUROWE'!$S$5:$S$222,'DANE SUROWE'!$A$5:$A$222,$V$5,'DANE SUROWE'!$C$5:$C$222,Y$6,'DANE SUROWE'!$L$5:$L$222,$A85)</f>
        <v>0</v>
      </c>
      <c r="Z85" s="36">
        <f>SUMIFS('DANE SUROWE'!$S$5:$S$222,'DANE SUROWE'!$A$5:$A$222,$V$5,'DANE SUROWE'!$C$5:$C$222,Z$6,'DANE SUROWE'!$L$5:$L$222,$A85)</f>
        <v>0</v>
      </c>
      <c r="AA85" s="36">
        <f>SUMIFS('DANE SUROWE'!$S$5:$S$222,'DANE SUROWE'!$A$5:$A$222,$AA$5,'DANE SUROWE'!$C$5:$C$222,AA$6,'DANE SUROWE'!$L$5:$L$222,$A85)</f>
        <v>0</v>
      </c>
      <c r="AB85" s="36">
        <f>SUMIFS('DANE SUROWE'!$S$5:$S$222,'DANE SUROWE'!$A$5:$A$222,$AA$5,'DANE SUROWE'!$C$5:$C$222,AB$6,'DANE SUROWE'!$L$5:$L$222,$A85)</f>
        <v>0</v>
      </c>
      <c r="AC85" s="36">
        <f>SUMIFS('DANE SUROWE'!$S$5:$S$222,'DANE SUROWE'!$A$5:$A$222,$AC$5,'DANE SUROWE'!$C$5:$C$222,AC$6,'DANE SUROWE'!$L$5:$L$222,$A85)</f>
        <v>0</v>
      </c>
      <c r="AD85" s="36">
        <f>SUMIFS('DANE SUROWE'!$S$5:$S$222,'DANE SUROWE'!$A$5:$A$222,$AC$5,'DANE SUROWE'!$C$5:$C$222,AD$6,'DANE SUROWE'!$L$5:$L$222,$A85)</f>
        <v>0</v>
      </c>
      <c r="AE85" s="36">
        <f>SUMIFS('DANE SUROWE'!$S$5:$S$222,'DANE SUROWE'!$A$5:$A$222,$AE$5,'DANE SUROWE'!$C$5:$C$222,AE$6,'DANE SUROWE'!$L$5:$L$222,$A85)</f>
        <v>0</v>
      </c>
      <c r="AF85" s="36">
        <f>SUMIFS('DANE SUROWE'!$S$5:$S$222,'DANE SUROWE'!$A$5:$A$222,$AE$5,'DANE SUROWE'!$C$5:$C$222,AF$6,'DANE SUROWE'!$L$5:$L$222,$A85)</f>
        <v>0</v>
      </c>
      <c r="AG85" s="36">
        <f t="shared" si="2"/>
        <v>0</v>
      </c>
      <c r="AH85" s="36">
        <f t="shared" si="3"/>
        <v>0</v>
      </c>
    </row>
    <row r="86" spans="1:34">
      <c r="A86" s="35" t="s">
        <v>277</v>
      </c>
      <c r="B86" s="36">
        <f>SUMIFS('DANE SUROWE'!$S$5:$S$222,'DANE SUROWE'!$A$5:$A$222,$B$5,'DANE SUROWE'!$C$5:$C$222,B$6,'DANE SUROWE'!$L$5:$L$222,$A86)</f>
        <v>0</v>
      </c>
      <c r="C86" s="36">
        <f>SUMIFS('DANE SUROWE'!$S$5:$S$222,'DANE SUROWE'!$A$5:$A$222,$B$5,'DANE SUROWE'!$C$5:$C$222,C$6,'DANE SUROWE'!$L$5:$L$222,$A86)</f>
        <v>0</v>
      </c>
      <c r="D86" s="36">
        <f>SUMIFS('DANE SUROWE'!$S$5:$S$222,'DANE SUROWE'!$A$5:$A$222,$B$5,'DANE SUROWE'!$C$5:$C$222,D$6,'DANE SUROWE'!$L$5:$L$222,$A86)</f>
        <v>0</v>
      </c>
      <c r="E86" s="36">
        <f>SUMIFS('DANE SUROWE'!$S$5:$S$222,'DANE SUROWE'!$A$5:$A$222,$E$5,'DANE SUROWE'!$C$5:$C$222,E$6,'DANE SUROWE'!$L$5:$L$222,$A86)</f>
        <v>0</v>
      </c>
      <c r="F86" s="36">
        <f>SUMIFS('DANE SUROWE'!$S$5:$S$222,'DANE SUROWE'!$A$5:$A$222,$E$5,'DANE SUROWE'!$C$5:$C$222,F$6,'DANE SUROWE'!$L$5:$L$222,$A86)</f>
        <v>0</v>
      </c>
      <c r="G86" s="36">
        <f>SUMIFS('DANE SUROWE'!$S$5:$S$222,'DANE SUROWE'!$A$5:$A$222,$G$5,'DANE SUROWE'!$C$5:$C$222,G$6,'DANE SUROWE'!$L$5:$L$222,$A86)</f>
        <v>0</v>
      </c>
      <c r="H86" s="36">
        <f>SUMIFS('DANE SUROWE'!$S$5:$S$222,'DANE SUROWE'!$A$5:$A$222,$G$5,'DANE SUROWE'!$C$5:$C$222,H$6,'DANE SUROWE'!$L$5:$L$222,$A86)</f>
        <v>0</v>
      </c>
      <c r="I86" s="36">
        <f>SUMIFS('DANE SUROWE'!$S$5:$S$222,'DANE SUROWE'!$A$5:$A$222,$G$5,'DANE SUROWE'!$C$5:$C$222,I$6,'DANE SUROWE'!$L$5:$L$222,$A86)</f>
        <v>0</v>
      </c>
      <c r="J86" s="36">
        <f>SUMIFS('DANE SUROWE'!$S$5:$S$222,'DANE SUROWE'!$A$5:$A$222,$J$5,'DANE SUROWE'!$C$5:$C$222,J$6,'DANE SUROWE'!$L$5:$L$222,$A86)</f>
        <v>0</v>
      </c>
      <c r="K86" s="36">
        <f>SUMIFS('DANE SUROWE'!$S$5:$S$222,'DANE SUROWE'!$A$5:$A$222,$J$5,'DANE SUROWE'!$C$5:$C$222,K$6,'DANE SUROWE'!$L$5:$L$222,$A86)</f>
        <v>0</v>
      </c>
      <c r="L86" s="36">
        <f>SUMIFS('DANE SUROWE'!$S$5:$S$222,'DANE SUROWE'!$A$5:$A$222,$L$5,'DANE SUROWE'!$C$5:$C$222,L$6,'DANE SUROWE'!$L$5:$L$222,$A86)</f>
        <v>0</v>
      </c>
      <c r="M86" s="36">
        <f>SUMIFS('DANE SUROWE'!$S$5:$S$222,'DANE SUROWE'!$A$5:$A$222,$L$5,'DANE SUROWE'!$C$5:$C$222,M$6,'DANE SUROWE'!$L$5:$L$222,$A86)</f>
        <v>0</v>
      </c>
      <c r="N86" s="36">
        <f>SUMIFS('DANE SUROWE'!$S$5:$S$222,'DANE SUROWE'!$A$5:$A$222,$N$5,'DANE SUROWE'!$C$5:$C$222,N$6,'DANE SUROWE'!$L$5:$L$222,$A86)</f>
        <v>0</v>
      </c>
      <c r="O86" s="36">
        <f>SUMIFS('DANE SUROWE'!$S$5:$S$222,'DANE SUROWE'!$A$5:$A$222,$N$5,'DANE SUROWE'!$C$5:$C$222,O$6,'DANE SUROWE'!$L$5:$L$222,$A86)</f>
        <v>0</v>
      </c>
      <c r="P86" s="36">
        <f>SUMIFS('DANE SUROWE'!$S$5:$S$222,'DANE SUROWE'!$A$5:$A$222,$N$5,'DANE SUROWE'!$C$5:$C$222,P$6,'DANE SUROWE'!$L$5:$L$222,$A86)</f>
        <v>0</v>
      </c>
      <c r="Q86" s="36">
        <f>SUMIFS('DANE SUROWE'!$S$5:$S$222,'DANE SUROWE'!$A$5:$A$222,$Q$5,'DANE SUROWE'!$C$5:$C$222,Q$6,'DANE SUROWE'!$L$5:$L$222,$A86)</f>
        <v>0</v>
      </c>
      <c r="R86" s="36">
        <f>SUMIFS('DANE SUROWE'!$S$5:$S$222,'DANE SUROWE'!$A$5:$A$222,$Q$5,'DANE SUROWE'!$C$5:$C$222,R$6,'DANE SUROWE'!$L$5:$L$222,$A86)</f>
        <v>0</v>
      </c>
      <c r="S86" s="36">
        <f>SUMIFS('DANE SUROWE'!$S$5:$S$222,'DANE SUROWE'!$A$5:$A$222,$Q$5,'DANE SUROWE'!$C$5:$C$222,S$6,'DANE SUROWE'!$L$5:$L$222,$A86)</f>
        <v>0</v>
      </c>
      <c r="T86" s="36">
        <f>SUMIFS('DANE SUROWE'!$S$5:$S$222,'DANE SUROWE'!$A$5:$A$222,$Q$5,'DANE SUROWE'!$C$5:$C$222,T$6,'DANE SUROWE'!$L$5:$L$222,$A86)</f>
        <v>0</v>
      </c>
      <c r="U86" s="36">
        <f>SUMIFS('DANE SUROWE'!$S$5:$S$222,'DANE SUROWE'!$A$5:$A$222,$Q$5,'DANE SUROWE'!$C$5:$C$222,U$6,'DANE SUROWE'!$L$5:$L$222,$A86)</f>
        <v>0</v>
      </c>
      <c r="V86" s="36">
        <f>SUMIFS('DANE SUROWE'!$S$5:$S$222,'DANE SUROWE'!$A$5:$A$222,$V$5,'DANE SUROWE'!$C$5:$C$222,V$6,'DANE SUROWE'!$L$5:$L$222,$A86)</f>
        <v>0</v>
      </c>
      <c r="W86" s="36">
        <f>SUMIFS('DANE SUROWE'!$S$5:$S$222,'DANE SUROWE'!$A$5:$A$222,$V$5,'DANE SUROWE'!$C$5:$C$222,W$6,'DANE SUROWE'!$L$5:$L$222,$A86)</f>
        <v>0</v>
      </c>
      <c r="X86" s="36">
        <f>SUMIFS('DANE SUROWE'!$S$5:$S$222,'DANE SUROWE'!$A$5:$A$222,$V$5,'DANE SUROWE'!$C$5:$C$222,X$6,'DANE SUROWE'!$L$5:$L$222,$A86)</f>
        <v>0</v>
      </c>
      <c r="Y86" s="36">
        <f>SUMIFS('DANE SUROWE'!$S$5:$S$222,'DANE SUROWE'!$A$5:$A$222,$V$5,'DANE SUROWE'!$C$5:$C$222,Y$6,'DANE SUROWE'!$L$5:$L$222,$A86)</f>
        <v>0</v>
      </c>
      <c r="Z86" s="36">
        <f>SUMIFS('DANE SUROWE'!$S$5:$S$222,'DANE SUROWE'!$A$5:$A$222,$V$5,'DANE SUROWE'!$C$5:$C$222,Z$6,'DANE SUROWE'!$L$5:$L$222,$A86)</f>
        <v>0</v>
      </c>
      <c r="AA86" s="36">
        <f>SUMIFS('DANE SUROWE'!$S$5:$S$222,'DANE SUROWE'!$A$5:$A$222,$AA$5,'DANE SUROWE'!$C$5:$C$222,AA$6,'DANE SUROWE'!$L$5:$L$222,$A86)</f>
        <v>0</v>
      </c>
      <c r="AB86" s="36">
        <f>SUMIFS('DANE SUROWE'!$S$5:$S$222,'DANE SUROWE'!$A$5:$A$222,$AA$5,'DANE SUROWE'!$C$5:$C$222,AB$6,'DANE SUROWE'!$L$5:$L$222,$A86)</f>
        <v>0</v>
      </c>
      <c r="AC86" s="36">
        <f>SUMIFS('DANE SUROWE'!$S$5:$S$222,'DANE SUROWE'!$A$5:$A$222,$AC$5,'DANE SUROWE'!$C$5:$C$222,AC$6,'DANE SUROWE'!$L$5:$L$222,$A86)</f>
        <v>0</v>
      </c>
      <c r="AD86" s="36">
        <f>SUMIFS('DANE SUROWE'!$S$5:$S$222,'DANE SUROWE'!$A$5:$A$222,$AC$5,'DANE SUROWE'!$C$5:$C$222,AD$6,'DANE SUROWE'!$L$5:$L$222,$A86)</f>
        <v>0</v>
      </c>
      <c r="AE86" s="36">
        <f>SUMIFS('DANE SUROWE'!$S$5:$S$222,'DANE SUROWE'!$A$5:$A$222,$AE$5,'DANE SUROWE'!$C$5:$C$222,AE$6,'DANE SUROWE'!$L$5:$L$222,$A86)</f>
        <v>0</v>
      </c>
      <c r="AF86" s="36">
        <f>SUMIFS('DANE SUROWE'!$S$5:$S$222,'DANE SUROWE'!$A$5:$A$222,$AE$5,'DANE SUROWE'!$C$5:$C$222,AF$6,'DANE SUROWE'!$L$5:$L$222,$A86)</f>
        <v>0</v>
      </c>
      <c r="AG86" s="36">
        <f t="shared" si="2"/>
        <v>0</v>
      </c>
      <c r="AH86" s="36">
        <f t="shared" si="3"/>
        <v>0</v>
      </c>
    </row>
    <row r="87" spans="1:34">
      <c r="A87" s="35" t="s">
        <v>278</v>
      </c>
      <c r="B87" s="36">
        <f>SUMIFS('DANE SUROWE'!$S$5:$S$222,'DANE SUROWE'!$A$5:$A$222,$B$5,'DANE SUROWE'!$C$5:$C$222,B$6,'DANE SUROWE'!$L$5:$L$222,$A87)</f>
        <v>0</v>
      </c>
      <c r="C87" s="36">
        <f>SUMIFS('DANE SUROWE'!$S$5:$S$222,'DANE SUROWE'!$A$5:$A$222,$B$5,'DANE SUROWE'!$C$5:$C$222,C$6,'DANE SUROWE'!$L$5:$L$222,$A87)</f>
        <v>0</v>
      </c>
      <c r="D87" s="36">
        <f>SUMIFS('DANE SUROWE'!$S$5:$S$222,'DANE SUROWE'!$A$5:$A$222,$B$5,'DANE SUROWE'!$C$5:$C$222,D$6,'DANE SUROWE'!$L$5:$L$222,$A87)</f>
        <v>0</v>
      </c>
      <c r="E87" s="36">
        <f>SUMIFS('DANE SUROWE'!$S$5:$S$222,'DANE SUROWE'!$A$5:$A$222,$E$5,'DANE SUROWE'!$C$5:$C$222,E$6,'DANE SUROWE'!$L$5:$L$222,$A87)</f>
        <v>0</v>
      </c>
      <c r="F87" s="36">
        <f>SUMIFS('DANE SUROWE'!$S$5:$S$222,'DANE SUROWE'!$A$5:$A$222,$E$5,'DANE SUROWE'!$C$5:$C$222,F$6,'DANE SUROWE'!$L$5:$L$222,$A87)</f>
        <v>0</v>
      </c>
      <c r="G87" s="36">
        <f>SUMIFS('DANE SUROWE'!$S$5:$S$222,'DANE SUROWE'!$A$5:$A$222,$G$5,'DANE SUROWE'!$C$5:$C$222,G$6,'DANE SUROWE'!$L$5:$L$222,$A87)</f>
        <v>0</v>
      </c>
      <c r="H87" s="36">
        <f>SUMIFS('DANE SUROWE'!$S$5:$S$222,'DANE SUROWE'!$A$5:$A$222,$G$5,'DANE SUROWE'!$C$5:$C$222,H$6,'DANE SUROWE'!$L$5:$L$222,$A87)</f>
        <v>0</v>
      </c>
      <c r="I87" s="36">
        <f>SUMIFS('DANE SUROWE'!$S$5:$S$222,'DANE SUROWE'!$A$5:$A$222,$G$5,'DANE SUROWE'!$C$5:$C$222,I$6,'DANE SUROWE'!$L$5:$L$222,$A87)</f>
        <v>0</v>
      </c>
      <c r="J87" s="36">
        <f>SUMIFS('DANE SUROWE'!$S$5:$S$222,'DANE SUROWE'!$A$5:$A$222,$J$5,'DANE SUROWE'!$C$5:$C$222,J$6,'DANE SUROWE'!$L$5:$L$222,$A87)</f>
        <v>0</v>
      </c>
      <c r="K87" s="36">
        <f>SUMIFS('DANE SUROWE'!$S$5:$S$222,'DANE SUROWE'!$A$5:$A$222,$J$5,'DANE SUROWE'!$C$5:$C$222,K$6,'DANE SUROWE'!$L$5:$L$222,$A87)</f>
        <v>0</v>
      </c>
      <c r="L87" s="36">
        <f>SUMIFS('DANE SUROWE'!$S$5:$S$222,'DANE SUROWE'!$A$5:$A$222,$L$5,'DANE SUROWE'!$C$5:$C$222,L$6,'DANE SUROWE'!$L$5:$L$222,$A87)</f>
        <v>0</v>
      </c>
      <c r="M87" s="36">
        <f>SUMIFS('DANE SUROWE'!$S$5:$S$222,'DANE SUROWE'!$A$5:$A$222,$L$5,'DANE SUROWE'!$C$5:$C$222,M$6,'DANE SUROWE'!$L$5:$L$222,$A87)</f>
        <v>0</v>
      </c>
      <c r="N87" s="36">
        <f>SUMIFS('DANE SUROWE'!$S$5:$S$222,'DANE SUROWE'!$A$5:$A$222,$N$5,'DANE SUROWE'!$C$5:$C$222,N$6,'DANE SUROWE'!$L$5:$L$222,$A87)</f>
        <v>0</v>
      </c>
      <c r="O87" s="36">
        <f>SUMIFS('DANE SUROWE'!$S$5:$S$222,'DANE SUROWE'!$A$5:$A$222,$N$5,'DANE SUROWE'!$C$5:$C$222,O$6,'DANE SUROWE'!$L$5:$L$222,$A87)</f>
        <v>0</v>
      </c>
      <c r="P87" s="36">
        <f>SUMIFS('DANE SUROWE'!$S$5:$S$222,'DANE SUROWE'!$A$5:$A$222,$N$5,'DANE SUROWE'!$C$5:$C$222,P$6,'DANE SUROWE'!$L$5:$L$222,$A87)</f>
        <v>0</v>
      </c>
      <c r="Q87" s="36">
        <f>SUMIFS('DANE SUROWE'!$S$5:$S$222,'DANE SUROWE'!$A$5:$A$222,$Q$5,'DANE SUROWE'!$C$5:$C$222,Q$6,'DANE SUROWE'!$L$5:$L$222,$A87)</f>
        <v>0</v>
      </c>
      <c r="R87" s="36">
        <f>SUMIFS('DANE SUROWE'!$S$5:$S$222,'DANE SUROWE'!$A$5:$A$222,$Q$5,'DANE SUROWE'!$C$5:$C$222,R$6,'DANE SUROWE'!$L$5:$L$222,$A87)</f>
        <v>0</v>
      </c>
      <c r="S87" s="36">
        <f>SUMIFS('DANE SUROWE'!$S$5:$S$222,'DANE SUROWE'!$A$5:$A$222,$Q$5,'DANE SUROWE'!$C$5:$C$222,S$6,'DANE SUROWE'!$L$5:$L$222,$A87)</f>
        <v>0</v>
      </c>
      <c r="T87" s="36">
        <f>SUMIFS('DANE SUROWE'!$S$5:$S$222,'DANE SUROWE'!$A$5:$A$222,$Q$5,'DANE SUROWE'!$C$5:$C$222,T$6,'DANE SUROWE'!$L$5:$L$222,$A87)</f>
        <v>0</v>
      </c>
      <c r="U87" s="36">
        <f>SUMIFS('DANE SUROWE'!$S$5:$S$222,'DANE SUROWE'!$A$5:$A$222,$Q$5,'DANE SUROWE'!$C$5:$C$222,U$6,'DANE SUROWE'!$L$5:$L$222,$A87)</f>
        <v>0</v>
      </c>
      <c r="V87" s="36">
        <f>SUMIFS('DANE SUROWE'!$S$5:$S$222,'DANE SUROWE'!$A$5:$A$222,$V$5,'DANE SUROWE'!$C$5:$C$222,V$6,'DANE SUROWE'!$L$5:$L$222,$A87)</f>
        <v>0</v>
      </c>
      <c r="W87" s="36">
        <f>SUMIFS('DANE SUROWE'!$S$5:$S$222,'DANE SUROWE'!$A$5:$A$222,$V$5,'DANE SUROWE'!$C$5:$C$222,W$6,'DANE SUROWE'!$L$5:$L$222,$A87)</f>
        <v>0</v>
      </c>
      <c r="X87" s="36">
        <f>SUMIFS('DANE SUROWE'!$S$5:$S$222,'DANE SUROWE'!$A$5:$A$222,$V$5,'DANE SUROWE'!$C$5:$C$222,X$6,'DANE SUROWE'!$L$5:$L$222,$A87)</f>
        <v>0</v>
      </c>
      <c r="Y87" s="36">
        <f>SUMIFS('DANE SUROWE'!$S$5:$S$222,'DANE SUROWE'!$A$5:$A$222,$V$5,'DANE SUROWE'!$C$5:$C$222,Y$6,'DANE SUROWE'!$L$5:$L$222,$A87)</f>
        <v>0</v>
      </c>
      <c r="Z87" s="36">
        <f>SUMIFS('DANE SUROWE'!$S$5:$S$222,'DANE SUROWE'!$A$5:$A$222,$V$5,'DANE SUROWE'!$C$5:$C$222,Z$6,'DANE SUROWE'!$L$5:$L$222,$A87)</f>
        <v>0</v>
      </c>
      <c r="AA87" s="36">
        <f>SUMIFS('DANE SUROWE'!$S$5:$S$222,'DANE SUROWE'!$A$5:$A$222,$AA$5,'DANE SUROWE'!$C$5:$C$222,AA$6,'DANE SUROWE'!$L$5:$L$222,$A87)</f>
        <v>0</v>
      </c>
      <c r="AB87" s="36">
        <f>SUMIFS('DANE SUROWE'!$S$5:$S$222,'DANE SUROWE'!$A$5:$A$222,$AA$5,'DANE SUROWE'!$C$5:$C$222,AB$6,'DANE SUROWE'!$L$5:$L$222,$A87)</f>
        <v>0</v>
      </c>
      <c r="AC87" s="36">
        <f>SUMIFS('DANE SUROWE'!$S$5:$S$222,'DANE SUROWE'!$A$5:$A$222,$AC$5,'DANE SUROWE'!$C$5:$C$222,AC$6,'DANE SUROWE'!$L$5:$L$222,$A87)</f>
        <v>0</v>
      </c>
      <c r="AD87" s="36">
        <f>SUMIFS('DANE SUROWE'!$S$5:$S$222,'DANE SUROWE'!$A$5:$A$222,$AC$5,'DANE SUROWE'!$C$5:$C$222,AD$6,'DANE SUROWE'!$L$5:$L$222,$A87)</f>
        <v>0</v>
      </c>
      <c r="AE87" s="36">
        <f>SUMIFS('DANE SUROWE'!$S$5:$S$222,'DANE SUROWE'!$A$5:$A$222,$AE$5,'DANE SUROWE'!$C$5:$C$222,AE$6,'DANE SUROWE'!$L$5:$L$222,$A87)</f>
        <v>0</v>
      </c>
      <c r="AF87" s="36">
        <f>SUMIFS('DANE SUROWE'!$S$5:$S$222,'DANE SUROWE'!$A$5:$A$222,$AE$5,'DANE SUROWE'!$C$5:$C$222,AF$6,'DANE SUROWE'!$L$5:$L$222,$A87)</f>
        <v>0</v>
      </c>
      <c r="AG87" s="36">
        <f t="shared" si="2"/>
        <v>0</v>
      </c>
      <c r="AH87" s="36">
        <f t="shared" si="3"/>
        <v>0</v>
      </c>
    </row>
    <row r="88" spans="1:34">
      <c r="A88" s="35" t="s">
        <v>279</v>
      </c>
      <c r="B88" s="36">
        <f>SUMIFS('DANE SUROWE'!$S$5:$S$222,'DANE SUROWE'!$A$5:$A$222,$B$5,'DANE SUROWE'!$C$5:$C$222,B$6,'DANE SUROWE'!$L$5:$L$222,$A88)</f>
        <v>0</v>
      </c>
      <c r="C88" s="36">
        <f>SUMIFS('DANE SUROWE'!$S$5:$S$222,'DANE SUROWE'!$A$5:$A$222,$B$5,'DANE SUROWE'!$C$5:$C$222,C$6,'DANE SUROWE'!$L$5:$L$222,$A88)</f>
        <v>0</v>
      </c>
      <c r="D88" s="36">
        <f>SUMIFS('DANE SUROWE'!$S$5:$S$222,'DANE SUROWE'!$A$5:$A$222,$B$5,'DANE SUROWE'!$C$5:$C$222,D$6,'DANE SUROWE'!$L$5:$L$222,$A88)</f>
        <v>0</v>
      </c>
      <c r="E88" s="36">
        <f>SUMIFS('DANE SUROWE'!$S$5:$S$222,'DANE SUROWE'!$A$5:$A$222,$E$5,'DANE SUROWE'!$C$5:$C$222,E$6,'DANE SUROWE'!$L$5:$L$222,$A88)</f>
        <v>0</v>
      </c>
      <c r="F88" s="36">
        <f>SUMIFS('DANE SUROWE'!$S$5:$S$222,'DANE SUROWE'!$A$5:$A$222,$E$5,'DANE SUROWE'!$C$5:$C$222,F$6,'DANE SUROWE'!$L$5:$L$222,$A88)</f>
        <v>0</v>
      </c>
      <c r="G88" s="36">
        <f>SUMIFS('DANE SUROWE'!$S$5:$S$222,'DANE SUROWE'!$A$5:$A$222,$G$5,'DANE SUROWE'!$C$5:$C$222,G$6,'DANE SUROWE'!$L$5:$L$222,$A88)</f>
        <v>0</v>
      </c>
      <c r="H88" s="36">
        <f>SUMIFS('DANE SUROWE'!$S$5:$S$222,'DANE SUROWE'!$A$5:$A$222,$G$5,'DANE SUROWE'!$C$5:$C$222,H$6,'DANE SUROWE'!$L$5:$L$222,$A88)</f>
        <v>0</v>
      </c>
      <c r="I88" s="36">
        <f>SUMIFS('DANE SUROWE'!$S$5:$S$222,'DANE SUROWE'!$A$5:$A$222,$G$5,'DANE SUROWE'!$C$5:$C$222,I$6,'DANE SUROWE'!$L$5:$L$222,$A88)</f>
        <v>0</v>
      </c>
      <c r="J88" s="36">
        <f>SUMIFS('DANE SUROWE'!$S$5:$S$222,'DANE SUROWE'!$A$5:$A$222,$J$5,'DANE SUROWE'!$C$5:$C$222,J$6,'DANE SUROWE'!$L$5:$L$222,$A88)</f>
        <v>0</v>
      </c>
      <c r="K88" s="36">
        <f>SUMIFS('DANE SUROWE'!$S$5:$S$222,'DANE SUROWE'!$A$5:$A$222,$J$5,'DANE SUROWE'!$C$5:$C$222,K$6,'DANE SUROWE'!$L$5:$L$222,$A88)</f>
        <v>0</v>
      </c>
      <c r="L88" s="36">
        <f>SUMIFS('DANE SUROWE'!$S$5:$S$222,'DANE SUROWE'!$A$5:$A$222,$L$5,'DANE SUROWE'!$C$5:$C$222,L$6,'DANE SUROWE'!$L$5:$L$222,$A88)</f>
        <v>0</v>
      </c>
      <c r="M88" s="36">
        <f>SUMIFS('DANE SUROWE'!$S$5:$S$222,'DANE SUROWE'!$A$5:$A$222,$L$5,'DANE SUROWE'!$C$5:$C$222,M$6,'DANE SUROWE'!$L$5:$L$222,$A88)</f>
        <v>0</v>
      </c>
      <c r="N88" s="36">
        <f>SUMIFS('DANE SUROWE'!$S$5:$S$222,'DANE SUROWE'!$A$5:$A$222,$N$5,'DANE SUROWE'!$C$5:$C$222,N$6,'DANE SUROWE'!$L$5:$L$222,$A88)</f>
        <v>0</v>
      </c>
      <c r="O88" s="36">
        <f>SUMIFS('DANE SUROWE'!$S$5:$S$222,'DANE SUROWE'!$A$5:$A$222,$N$5,'DANE SUROWE'!$C$5:$C$222,O$6,'DANE SUROWE'!$L$5:$L$222,$A88)</f>
        <v>0</v>
      </c>
      <c r="P88" s="36">
        <f>SUMIFS('DANE SUROWE'!$S$5:$S$222,'DANE SUROWE'!$A$5:$A$222,$N$5,'DANE SUROWE'!$C$5:$C$222,P$6,'DANE SUROWE'!$L$5:$L$222,$A88)</f>
        <v>0</v>
      </c>
      <c r="Q88" s="36">
        <f>SUMIFS('DANE SUROWE'!$S$5:$S$222,'DANE SUROWE'!$A$5:$A$222,$Q$5,'DANE SUROWE'!$C$5:$C$222,Q$6,'DANE SUROWE'!$L$5:$L$222,$A88)</f>
        <v>0</v>
      </c>
      <c r="R88" s="36">
        <f>SUMIFS('DANE SUROWE'!$S$5:$S$222,'DANE SUROWE'!$A$5:$A$222,$Q$5,'DANE SUROWE'!$C$5:$C$222,R$6,'DANE SUROWE'!$L$5:$L$222,$A88)</f>
        <v>0</v>
      </c>
      <c r="S88" s="36">
        <f>SUMIFS('DANE SUROWE'!$S$5:$S$222,'DANE SUROWE'!$A$5:$A$222,$Q$5,'DANE SUROWE'!$C$5:$C$222,S$6,'DANE SUROWE'!$L$5:$L$222,$A88)</f>
        <v>0</v>
      </c>
      <c r="T88" s="36">
        <f>SUMIFS('DANE SUROWE'!$S$5:$S$222,'DANE SUROWE'!$A$5:$A$222,$Q$5,'DANE SUROWE'!$C$5:$C$222,T$6,'DANE SUROWE'!$L$5:$L$222,$A88)</f>
        <v>0</v>
      </c>
      <c r="U88" s="36">
        <f>SUMIFS('DANE SUROWE'!$S$5:$S$222,'DANE SUROWE'!$A$5:$A$222,$Q$5,'DANE SUROWE'!$C$5:$C$222,U$6,'DANE SUROWE'!$L$5:$L$222,$A88)</f>
        <v>0</v>
      </c>
      <c r="V88" s="36">
        <f>SUMIFS('DANE SUROWE'!$S$5:$S$222,'DANE SUROWE'!$A$5:$A$222,$V$5,'DANE SUROWE'!$C$5:$C$222,V$6,'DANE SUROWE'!$L$5:$L$222,$A88)</f>
        <v>0</v>
      </c>
      <c r="W88" s="36">
        <f>SUMIFS('DANE SUROWE'!$S$5:$S$222,'DANE SUROWE'!$A$5:$A$222,$V$5,'DANE SUROWE'!$C$5:$C$222,W$6,'DANE SUROWE'!$L$5:$L$222,$A88)</f>
        <v>0</v>
      </c>
      <c r="X88" s="36">
        <f>SUMIFS('DANE SUROWE'!$S$5:$S$222,'DANE SUROWE'!$A$5:$A$222,$V$5,'DANE SUROWE'!$C$5:$C$222,X$6,'DANE SUROWE'!$L$5:$L$222,$A88)</f>
        <v>0</v>
      </c>
      <c r="Y88" s="36">
        <f>SUMIFS('DANE SUROWE'!$S$5:$S$222,'DANE SUROWE'!$A$5:$A$222,$V$5,'DANE SUROWE'!$C$5:$C$222,Y$6,'DANE SUROWE'!$L$5:$L$222,$A88)</f>
        <v>0</v>
      </c>
      <c r="Z88" s="36">
        <f>SUMIFS('DANE SUROWE'!$S$5:$S$222,'DANE SUROWE'!$A$5:$A$222,$V$5,'DANE SUROWE'!$C$5:$C$222,Z$6,'DANE SUROWE'!$L$5:$L$222,$A88)</f>
        <v>0</v>
      </c>
      <c r="AA88" s="36">
        <f>SUMIFS('DANE SUROWE'!$S$5:$S$222,'DANE SUROWE'!$A$5:$A$222,$AA$5,'DANE SUROWE'!$C$5:$C$222,AA$6,'DANE SUROWE'!$L$5:$L$222,$A88)</f>
        <v>0</v>
      </c>
      <c r="AB88" s="36">
        <f>SUMIFS('DANE SUROWE'!$S$5:$S$222,'DANE SUROWE'!$A$5:$A$222,$AA$5,'DANE SUROWE'!$C$5:$C$222,AB$6,'DANE SUROWE'!$L$5:$L$222,$A88)</f>
        <v>0</v>
      </c>
      <c r="AC88" s="36">
        <f>SUMIFS('DANE SUROWE'!$S$5:$S$222,'DANE SUROWE'!$A$5:$A$222,$AC$5,'DANE SUROWE'!$C$5:$C$222,AC$6,'DANE SUROWE'!$L$5:$L$222,$A88)</f>
        <v>0</v>
      </c>
      <c r="AD88" s="36">
        <f>SUMIFS('DANE SUROWE'!$S$5:$S$222,'DANE SUROWE'!$A$5:$A$222,$AC$5,'DANE SUROWE'!$C$5:$C$222,AD$6,'DANE SUROWE'!$L$5:$L$222,$A88)</f>
        <v>0</v>
      </c>
      <c r="AE88" s="36">
        <f>SUMIFS('DANE SUROWE'!$S$5:$S$222,'DANE SUROWE'!$A$5:$A$222,$AE$5,'DANE SUROWE'!$C$5:$C$222,AE$6,'DANE SUROWE'!$L$5:$L$222,$A88)</f>
        <v>0</v>
      </c>
      <c r="AF88" s="36">
        <f>SUMIFS('DANE SUROWE'!$S$5:$S$222,'DANE SUROWE'!$A$5:$A$222,$AE$5,'DANE SUROWE'!$C$5:$C$222,AF$6,'DANE SUROWE'!$L$5:$L$222,$A88)</f>
        <v>0</v>
      </c>
      <c r="AG88" s="36">
        <f t="shared" si="2"/>
        <v>0</v>
      </c>
      <c r="AH88" s="36">
        <f t="shared" si="3"/>
        <v>0</v>
      </c>
    </row>
    <row r="89" spans="1:34">
      <c r="A89" s="35" t="s">
        <v>280</v>
      </c>
      <c r="B89" s="36">
        <f>SUMIFS('DANE SUROWE'!$S$5:$S$222,'DANE SUROWE'!$A$5:$A$222,$B$5,'DANE SUROWE'!$C$5:$C$222,B$6,'DANE SUROWE'!$L$5:$L$222,$A89)</f>
        <v>0</v>
      </c>
      <c r="C89" s="36">
        <f>SUMIFS('DANE SUROWE'!$S$5:$S$222,'DANE SUROWE'!$A$5:$A$222,$B$5,'DANE SUROWE'!$C$5:$C$222,C$6,'DANE SUROWE'!$L$5:$L$222,$A89)</f>
        <v>0</v>
      </c>
      <c r="D89" s="36">
        <f>SUMIFS('DANE SUROWE'!$S$5:$S$222,'DANE SUROWE'!$A$5:$A$222,$B$5,'DANE SUROWE'!$C$5:$C$222,D$6,'DANE SUROWE'!$L$5:$L$222,$A89)</f>
        <v>0</v>
      </c>
      <c r="E89" s="36">
        <f>SUMIFS('DANE SUROWE'!$S$5:$S$222,'DANE SUROWE'!$A$5:$A$222,$E$5,'DANE SUROWE'!$C$5:$C$222,E$6,'DANE SUROWE'!$L$5:$L$222,$A89)</f>
        <v>0</v>
      </c>
      <c r="F89" s="36">
        <f>SUMIFS('DANE SUROWE'!$S$5:$S$222,'DANE SUROWE'!$A$5:$A$222,$E$5,'DANE SUROWE'!$C$5:$C$222,F$6,'DANE SUROWE'!$L$5:$L$222,$A89)</f>
        <v>0</v>
      </c>
      <c r="G89" s="36">
        <f>SUMIFS('DANE SUROWE'!$S$5:$S$222,'DANE SUROWE'!$A$5:$A$222,$G$5,'DANE SUROWE'!$C$5:$C$222,G$6,'DANE SUROWE'!$L$5:$L$222,$A89)</f>
        <v>0</v>
      </c>
      <c r="H89" s="36">
        <f>SUMIFS('DANE SUROWE'!$S$5:$S$222,'DANE SUROWE'!$A$5:$A$222,$G$5,'DANE SUROWE'!$C$5:$C$222,H$6,'DANE SUROWE'!$L$5:$L$222,$A89)</f>
        <v>0</v>
      </c>
      <c r="I89" s="36">
        <f>SUMIFS('DANE SUROWE'!$S$5:$S$222,'DANE SUROWE'!$A$5:$A$222,$G$5,'DANE SUROWE'!$C$5:$C$222,I$6,'DANE SUROWE'!$L$5:$L$222,$A89)</f>
        <v>0</v>
      </c>
      <c r="J89" s="36">
        <f>SUMIFS('DANE SUROWE'!$S$5:$S$222,'DANE SUROWE'!$A$5:$A$222,$J$5,'DANE SUROWE'!$C$5:$C$222,J$6,'DANE SUROWE'!$L$5:$L$222,$A89)</f>
        <v>0</v>
      </c>
      <c r="K89" s="36">
        <f>SUMIFS('DANE SUROWE'!$S$5:$S$222,'DANE SUROWE'!$A$5:$A$222,$J$5,'DANE SUROWE'!$C$5:$C$222,K$6,'DANE SUROWE'!$L$5:$L$222,$A89)</f>
        <v>0</v>
      </c>
      <c r="L89" s="36">
        <f>SUMIFS('DANE SUROWE'!$S$5:$S$222,'DANE SUROWE'!$A$5:$A$222,$L$5,'DANE SUROWE'!$C$5:$C$222,L$6,'DANE SUROWE'!$L$5:$L$222,$A89)</f>
        <v>0</v>
      </c>
      <c r="M89" s="36">
        <f>SUMIFS('DANE SUROWE'!$S$5:$S$222,'DANE SUROWE'!$A$5:$A$222,$L$5,'DANE SUROWE'!$C$5:$C$222,M$6,'DANE SUROWE'!$L$5:$L$222,$A89)</f>
        <v>0</v>
      </c>
      <c r="N89" s="36">
        <f>SUMIFS('DANE SUROWE'!$S$5:$S$222,'DANE SUROWE'!$A$5:$A$222,$N$5,'DANE SUROWE'!$C$5:$C$222,N$6,'DANE SUROWE'!$L$5:$L$222,$A89)</f>
        <v>0</v>
      </c>
      <c r="O89" s="36">
        <f>SUMIFS('DANE SUROWE'!$S$5:$S$222,'DANE SUROWE'!$A$5:$A$222,$N$5,'DANE SUROWE'!$C$5:$C$222,O$6,'DANE SUROWE'!$L$5:$L$222,$A89)</f>
        <v>0</v>
      </c>
      <c r="P89" s="36">
        <f>SUMIFS('DANE SUROWE'!$S$5:$S$222,'DANE SUROWE'!$A$5:$A$222,$N$5,'DANE SUROWE'!$C$5:$C$222,P$6,'DANE SUROWE'!$L$5:$L$222,$A89)</f>
        <v>0</v>
      </c>
      <c r="Q89" s="36">
        <f>SUMIFS('DANE SUROWE'!$S$5:$S$222,'DANE SUROWE'!$A$5:$A$222,$Q$5,'DANE SUROWE'!$C$5:$C$222,Q$6,'DANE SUROWE'!$L$5:$L$222,$A89)</f>
        <v>0</v>
      </c>
      <c r="R89" s="36">
        <f>SUMIFS('DANE SUROWE'!$S$5:$S$222,'DANE SUROWE'!$A$5:$A$222,$Q$5,'DANE SUROWE'!$C$5:$C$222,R$6,'DANE SUROWE'!$L$5:$L$222,$A89)</f>
        <v>0</v>
      </c>
      <c r="S89" s="36">
        <f>SUMIFS('DANE SUROWE'!$S$5:$S$222,'DANE SUROWE'!$A$5:$A$222,$Q$5,'DANE SUROWE'!$C$5:$C$222,S$6,'DANE SUROWE'!$L$5:$L$222,$A89)</f>
        <v>0</v>
      </c>
      <c r="T89" s="36">
        <f>SUMIFS('DANE SUROWE'!$S$5:$S$222,'DANE SUROWE'!$A$5:$A$222,$Q$5,'DANE SUROWE'!$C$5:$C$222,T$6,'DANE SUROWE'!$L$5:$L$222,$A89)</f>
        <v>0</v>
      </c>
      <c r="U89" s="36">
        <f>SUMIFS('DANE SUROWE'!$S$5:$S$222,'DANE SUROWE'!$A$5:$A$222,$Q$5,'DANE SUROWE'!$C$5:$C$222,U$6,'DANE SUROWE'!$L$5:$L$222,$A89)</f>
        <v>0</v>
      </c>
      <c r="V89" s="36">
        <f>SUMIFS('DANE SUROWE'!$S$5:$S$222,'DANE SUROWE'!$A$5:$A$222,$V$5,'DANE SUROWE'!$C$5:$C$222,V$6,'DANE SUROWE'!$L$5:$L$222,$A89)</f>
        <v>0</v>
      </c>
      <c r="W89" s="36">
        <f>SUMIFS('DANE SUROWE'!$S$5:$S$222,'DANE SUROWE'!$A$5:$A$222,$V$5,'DANE SUROWE'!$C$5:$C$222,W$6,'DANE SUROWE'!$L$5:$L$222,$A89)</f>
        <v>0</v>
      </c>
      <c r="X89" s="36">
        <f>SUMIFS('DANE SUROWE'!$S$5:$S$222,'DANE SUROWE'!$A$5:$A$222,$V$5,'DANE SUROWE'!$C$5:$C$222,X$6,'DANE SUROWE'!$L$5:$L$222,$A89)</f>
        <v>0</v>
      </c>
      <c r="Y89" s="36">
        <f>SUMIFS('DANE SUROWE'!$S$5:$S$222,'DANE SUROWE'!$A$5:$A$222,$V$5,'DANE SUROWE'!$C$5:$C$222,Y$6,'DANE SUROWE'!$L$5:$L$222,$A89)</f>
        <v>0</v>
      </c>
      <c r="Z89" s="36">
        <f>SUMIFS('DANE SUROWE'!$S$5:$S$222,'DANE SUROWE'!$A$5:$A$222,$V$5,'DANE SUROWE'!$C$5:$C$222,Z$6,'DANE SUROWE'!$L$5:$L$222,$A89)</f>
        <v>0</v>
      </c>
      <c r="AA89" s="36">
        <f>SUMIFS('DANE SUROWE'!$S$5:$S$222,'DANE SUROWE'!$A$5:$A$222,$AA$5,'DANE SUROWE'!$C$5:$C$222,AA$6,'DANE SUROWE'!$L$5:$L$222,$A89)</f>
        <v>0</v>
      </c>
      <c r="AB89" s="36">
        <f>SUMIFS('DANE SUROWE'!$S$5:$S$222,'DANE SUROWE'!$A$5:$A$222,$AA$5,'DANE SUROWE'!$C$5:$C$222,AB$6,'DANE SUROWE'!$L$5:$L$222,$A89)</f>
        <v>0</v>
      </c>
      <c r="AC89" s="36">
        <f>SUMIFS('DANE SUROWE'!$S$5:$S$222,'DANE SUROWE'!$A$5:$A$222,$AC$5,'DANE SUROWE'!$C$5:$C$222,AC$6,'DANE SUROWE'!$L$5:$L$222,$A89)</f>
        <v>0</v>
      </c>
      <c r="AD89" s="36">
        <f>SUMIFS('DANE SUROWE'!$S$5:$S$222,'DANE SUROWE'!$A$5:$A$222,$AC$5,'DANE SUROWE'!$C$5:$C$222,AD$6,'DANE SUROWE'!$L$5:$L$222,$A89)</f>
        <v>0</v>
      </c>
      <c r="AE89" s="36">
        <f>SUMIFS('DANE SUROWE'!$S$5:$S$222,'DANE SUROWE'!$A$5:$A$222,$AE$5,'DANE SUROWE'!$C$5:$C$222,AE$6,'DANE SUROWE'!$L$5:$L$222,$A89)</f>
        <v>0</v>
      </c>
      <c r="AF89" s="36">
        <f>SUMIFS('DANE SUROWE'!$S$5:$S$222,'DANE SUROWE'!$A$5:$A$222,$AE$5,'DANE SUROWE'!$C$5:$C$222,AF$6,'DANE SUROWE'!$L$5:$L$222,$A89)</f>
        <v>0</v>
      </c>
      <c r="AG89" s="36">
        <f t="shared" si="2"/>
        <v>0</v>
      </c>
      <c r="AH89" s="36">
        <f t="shared" si="3"/>
        <v>0</v>
      </c>
    </row>
    <row r="90" spans="1:34">
      <c r="A90" s="35" t="s">
        <v>281</v>
      </c>
      <c r="B90" s="36">
        <f>SUMIFS('DANE SUROWE'!$S$5:$S$222,'DANE SUROWE'!$A$5:$A$222,$B$5,'DANE SUROWE'!$C$5:$C$222,B$6,'DANE SUROWE'!$L$5:$L$222,$A90)</f>
        <v>0</v>
      </c>
      <c r="C90" s="36">
        <f>SUMIFS('DANE SUROWE'!$S$5:$S$222,'DANE SUROWE'!$A$5:$A$222,$B$5,'DANE SUROWE'!$C$5:$C$222,C$6,'DANE SUROWE'!$L$5:$L$222,$A90)</f>
        <v>0</v>
      </c>
      <c r="D90" s="36">
        <f>SUMIFS('DANE SUROWE'!$S$5:$S$222,'DANE SUROWE'!$A$5:$A$222,$B$5,'DANE SUROWE'!$C$5:$C$222,D$6,'DANE SUROWE'!$L$5:$L$222,$A90)</f>
        <v>0</v>
      </c>
      <c r="E90" s="36">
        <f>SUMIFS('DANE SUROWE'!$S$5:$S$222,'DANE SUROWE'!$A$5:$A$222,$E$5,'DANE SUROWE'!$C$5:$C$222,E$6,'DANE SUROWE'!$L$5:$L$222,$A90)</f>
        <v>0</v>
      </c>
      <c r="F90" s="36">
        <f>SUMIFS('DANE SUROWE'!$S$5:$S$222,'DANE SUROWE'!$A$5:$A$222,$E$5,'DANE SUROWE'!$C$5:$C$222,F$6,'DANE SUROWE'!$L$5:$L$222,$A90)</f>
        <v>0</v>
      </c>
      <c r="G90" s="36">
        <f>SUMIFS('DANE SUROWE'!$S$5:$S$222,'DANE SUROWE'!$A$5:$A$222,$G$5,'DANE SUROWE'!$C$5:$C$222,G$6,'DANE SUROWE'!$L$5:$L$222,$A90)</f>
        <v>0</v>
      </c>
      <c r="H90" s="36">
        <f>SUMIFS('DANE SUROWE'!$S$5:$S$222,'DANE SUROWE'!$A$5:$A$222,$G$5,'DANE SUROWE'!$C$5:$C$222,H$6,'DANE SUROWE'!$L$5:$L$222,$A90)</f>
        <v>0</v>
      </c>
      <c r="I90" s="36">
        <f>SUMIFS('DANE SUROWE'!$S$5:$S$222,'DANE SUROWE'!$A$5:$A$222,$G$5,'DANE SUROWE'!$C$5:$C$222,I$6,'DANE SUROWE'!$L$5:$L$222,$A90)</f>
        <v>0</v>
      </c>
      <c r="J90" s="36">
        <f>SUMIFS('DANE SUROWE'!$S$5:$S$222,'DANE SUROWE'!$A$5:$A$222,$J$5,'DANE SUROWE'!$C$5:$C$222,J$6,'DANE SUROWE'!$L$5:$L$222,$A90)</f>
        <v>0</v>
      </c>
      <c r="K90" s="36">
        <f>SUMIFS('DANE SUROWE'!$S$5:$S$222,'DANE SUROWE'!$A$5:$A$222,$J$5,'DANE SUROWE'!$C$5:$C$222,K$6,'DANE SUROWE'!$L$5:$L$222,$A90)</f>
        <v>0</v>
      </c>
      <c r="L90" s="36">
        <f>SUMIFS('DANE SUROWE'!$S$5:$S$222,'DANE SUROWE'!$A$5:$A$222,$L$5,'DANE SUROWE'!$C$5:$C$222,L$6,'DANE SUROWE'!$L$5:$L$222,$A90)</f>
        <v>0</v>
      </c>
      <c r="M90" s="36">
        <f>SUMIFS('DANE SUROWE'!$S$5:$S$222,'DANE SUROWE'!$A$5:$A$222,$L$5,'DANE SUROWE'!$C$5:$C$222,M$6,'DANE SUROWE'!$L$5:$L$222,$A90)</f>
        <v>0</v>
      </c>
      <c r="N90" s="36">
        <f>SUMIFS('DANE SUROWE'!$S$5:$S$222,'DANE SUROWE'!$A$5:$A$222,$N$5,'DANE SUROWE'!$C$5:$C$222,N$6,'DANE SUROWE'!$L$5:$L$222,$A90)</f>
        <v>0</v>
      </c>
      <c r="O90" s="36">
        <f>SUMIFS('DANE SUROWE'!$S$5:$S$222,'DANE SUROWE'!$A$5:$A$222,$N$5,'DANE SUROWE'!$C$5:$C$222,O$6,'DANE SUROWE'!$L$5:$L$222,$A90)</f>
        <v>0</v>
      </c>
      <c r="P90" s="36">
        <f>SUMIFS('DANE SUROWE'!$S$5:$S$222,'DANE SUROWE'!$A$5:$A$222,$N$5,'DANE SUROWE'!$C$5:$C$222,P$6,'DANE SUROWE'!$L$5:$L$222,$A90)</f>
        <v>0</v>
      </c>
      <c r="Q90" s="36">
        <f>SUMIFS('DANE SUROWE'!$S$5:$S$222,'DANE SUROWE'!$A$5:$A$222,$Q$5,'DANE SUROWE'!$C$5:$C$222,Q$6,'DANE SUROWE'!$L$5:$L$222,$A90)</f>
        <v>0</v>
      </c>
      <c r="R90" s="36">
        <f>SUMIFS('DANE SUROWE'!$S$5:$S$222,'DANE SUROWE'!$A$5:$A$222,$Q$5,'DANE SUROWE'!$C$5:$C$222,R$6,'DANE SUROWE'!$L$5:$L$222,$A90)</f>
        <v>0</v>
      </c>
      <c r="S90" s="36">
        <f>SUMIFS('DANE SUROWE'!$S$5:$S$222,'DANE SUROWE'!$A$5:$A$222,$Q$5,'DANE SUROWE'!$C$5:$C$222,S$6,'DANE SUROWE'!$L$5:$L$222,$A90)</f>
        <v>0</v>
      </c>
      <c r="T90" s="36">
        <f>SUMIFS('DANE SUROWE'!$S$5:$S$222,'DANE SUROWE'!$A$5:$A$222,$Q$5,'DANE SUROWE'!$C$5:$C$222,T$6,'DANE SUROWE'!$L$5:$L$222,$A90)</f>
        <v>0</v>
      </c>
      <c r="U90" s="36">
        <f>SUMIFS('DANE SUROWE'!$S$5:$S$222,'DANE SUROWE'!$A$5:$A$222,$Q$5,'DANE SUROWE'!$C$5:$C$222,U$6,'DANE SUROWE'!$L$5:$L$222,$A90)</f>
        <v>0</v>
      </c>
      <c r="V90" s="36">
        <f>SUMIFS('DANE SUROWE'!$S$5:$S$222,'DANE SUROWE'!$A$5:$A$222,$V$5,'DANE SUROWE'!$C$5:$C$222,V$6,'DANE SUROWE'!$L$5:$L$222,$A90)</f>
        <v>0</v>
      </c>
      <c r="W90" s="36">
        <f>SUMIFS('DANE SUROWE'!$S$5:$S$222,'DANE SUROWE'!$A$5:$A$222,$V$5,'DANE SUROWE'!$C$5:$C$222,W$6,'DANE SUROWE'!$L$5:$L$222,$A90)</f>
        <v>0</v>
      </c>
      <c r="X90" s="36">
        <f>SUMIFS('DANE SUROWE'!$S$5:$S$222,'DANE SUROWE'!$A$5:$A$222,$V$5,'DANE SUROWE'!$C$5:$C$222,X$6,'DANE SUROWE'!$L$5:$L$222,$A90)</f>
        <v>0</v>
      </c>
      <c r="Y90" s="36">
        <f>SUMIFS('DANE SUROWE'!$S$5:$S$222,'DANE SUROWE'!$A$5:$A$222,$V$5,'DANE SUROWE'!$C$5:$C$222,Y$6,'DANE SUROWE'!$L$5:$L$222,$A90)</f>
        <v>0</v>
      </c>
      <c r="Z90" s="36">
        <f>SUMIFS('DANE SUROWE'!$S$5:$S$222,'DANE SUROWE'!$A$5:$A$222,$V$5,'DANE SUROWE'!$C$5:$C$222,Z$6,'DANE SUROWE'!$L$5:$L$222,$A90)</f>
        <v>0</v>
      </c>
      <c r="AA90" s="36">
        <f>SUMIFS('DANE SUROWE'!$S$5:$S$222,'DANE SUROWE'!$A$5:$A$222,$AA$5,'DANE SUROWE'!$C$5:$C$222,AA$6,'DANE SUROWE'!$L$5:$L$222,$A90)</f>
        <v>0</v>
      </c>
      <c r="AB90" s="36">
        <f>SUMIFS('DANE SUROWE'!$S$5:$S$222,'DANE SUROWE'!$A$5:$A$222,$AA$5,'DANE SUROWE'!$C$5:$C$222,AB$6,'DANE SUROWE'!$L$5:$L$222,$A90)</f>
        <v>0</v>
      </c>
      <c r="AC90" s="36">
        <f>SUMIFS('DANE SUROWE'!$S$5:$S$222,'DANE SUROWE'!$A$5:$A$222,$AC$5,'DANE SUROWE'!$C$5:$C$222,AC$6,'DANE SUROWE'!$L$5:$L$222,$A90)</f>
        <v>0</v>
      </c>
      <c r="AD90" s="36">
        <f>SUMIFS('DANE SUROWE'!$S$5:$S$222,'DANE SUROWE'!$A$5:$A$222,$AC$5,'DANE SUROWE'!$C$5:$C$222,AD$6,'DANE SUROWE'!$L$5:$L$222,$A90)</f>
        <v>0</v>
      </c>
      <c r="AE90" s="36">
        <f>SUMIFS('DANE SUROWE'!$S$5:$S$222,'DANE SUROWE'!$A$5:$A$222,$AE$5,'DANE SUROWE'!$C$5:$C$222,AE$6,'DANE SUROWE'!$L$5:$L$222,$A90)</f>
        <v>0</v>
      </c>
      <c r="AF90" s="36">
        <f>SUMIFS('DANE SUROWE'!$S$5:$S$222,'DANE SUROWE'!$A$5:$A$222,$AE$5,'DANE SUROWE'!$C$5:$C$222,AF$6,'DANE SUROWE'!$L$5:$L$222,$A90)</f>
        <v>0</v>
      </c>
      <c r="AG90" s="36">
        <f t="shared" si="2"/>
        <v>0</v>
      </c>
      <c r="AH90" s="36">
        <f t="shared" si="3"/>
        <v>0</v>
      </c>
    </row>
    <row r="91" spans="1:34">
      <c r="A91" s="35" t="s">
        <v>282</v>
      </c>
      <c r="B91" s="36">
        <f>SUMIFS('DANE SUROWE'!$S$5:$S$222,'DANE SUROWE'!$A$5:$A$222,$B$5,'DANE SUROWE'!$C$5:$C$222,B$6,'DANE SUROWE'!$L$5:$L$222,$A91)</f>
        <v>0</v>
      </c>
      <c r="C91" s="36">
        <f>SUMIFS('DANE SUROWE'!$S$5:$S$222,'DANE SUROWE'!$A$5:$A$222,$B$5,'DANE SUROWE'!$C$5:$C$222,C$6,'DANE SUROWE'!$L$5:$L$222,$A91)</f>
        <v>0</v>
      </c>
      <c r="D91" s="36">
        <f>SUMIFS('DANE SUROWE'!$S$5:$S$222,'DANE SUROWE'!$A$5:$A$222,$B$5,'DANE SUROWE'!$C$5:$C$222,D$6,'DANE SUROWE'!$L$5:$L$222,$A91)</f>
        <v>0</v>
      </c>
      <c r="E91" s="36">
        <f>SUMIFS('DANE SUROWE'!$S$5:$S$222,'DANE SUROWE'!$A$5:$A$222,$E$5,'DANE SUROWE'!$C$5:$C$222,E$6,'DANE SUROWE'!$L$5:$L$222,$A91)</f>
        <v>0</v>
      </c>
      <c r="F91" s="36">
        <f>SUMIFS('DANE SUROWE'!$S$5:$S$222,'DANE SUROWE'!$A$5:$A$222,$E$5,'DANE SUROWE'!$C$5:$C$222,F$6,'DANE SUROWE'!$L$5:$L$222,$A91)</f>
        <v>0</v>
      </c>
      <c r="G91" s="36">
        <f>SUMIFS('DANE SUROWE'!$S$5:$S$222,'DANE SUROWE'!$A$5:$A$222,$G$5,'DANE SUROWE'!$C$5:$C$222,G$6,'DANE SUROWE'!$L$5:$L$222,$A91)</f>
        <v>0</v>
      </c>
      <c r="H91" s="36">
        <f>SUMIFS('DANE SUROWE'!$S$5:$S$222,'DANE SUROWE'!$A$5:$A$222,$G$5,'DANE SUROWE'!$C$5:$C$222,H$6,'DANE SUROWE'!$L$5:$L$222,$A91)</f>
        <v>0</v>
      </c>
      <c r="I91" s="36">
        <f>SUMIFS('DANE SUROWE'!$S$5:$S$222,'DANE SUROWE'!$A$5:$A$222,$G$5,'DANE SUROWE'!$C$5:$C$222,I$6,'DANE SUROWE'!$L$5:$L$222,$A91)</f>
        <v>0</v>
      </c>
      <c r="J91" s="36">
        <f>SUMIFS('DANE SUROWE'!$S$5:$S$222,'DANE SUROWE'!$A$5:$A$222,$J$5,'DANE SUROWE'!$C$5:$C$222,J$6,'DANE SUROWE'!$L$5:$L$222,$A91)</f>
        <v>0</v>
      </c>
      <c r="K91" s="36">
        <f>SUMIFS('DANE SUROWE'!$S$5:$S$222,'DANE SUROWE'!$A$5:$A$222,$J$5,'DANE SUROWE'!$C$5:$C$222,K$6,'DANE SUROWE'!$L$5:$L$222,$A91)</f>
        <v>0</v>
      </c>
      <c r="L91" s="36">
        <f>SUMIFS('DANE SUROWE'!$S$5:$S$222,'DANE SUROWE'!$A$5:$A$222,$L$5,'DANE SUROWE'!$C$5:$C$222,L$6,'DANE SUROWE'!$L$5:$L$222,$A91)</f>
        <v>0</v>
      </c>
      <c r="M91" s="36">
        <f>SUMIFS('DANE SUROWE'!$S$5:$S$222,'DANE SUROWE'!$A$5:$A$222,$L$5,'DANE SUROWE'!$C$5:$C$222,M$6,'DANE SUROWE'!$L$5:$L$222,$A91)</f>
        <v>0</v>
      </c>
      <c r="N91" s="36">
        <f>SUMIFS('DANE SUROWE'!$S$5:$S$222,'DANE SUROWE'!$A$5:$A$222,$N$5,'DANE SUROWE'!$C$5:$C$222,N$6,'DANE SUROWE'!$L$5:$L$222,$A91)</f>
        <v>0</v>
      </c>
      <c r="O91" s="36">
        <f>SUMIFS('DANE SUROWE'!$S$5:$S$222,'DANE SUROWE'!$A$5:$A$222,$N$5,'DANE SUROWE'!$C$5:$C$222,O$6,'DANE SUROWE'!$L$5:$L$222,$A91)</f>
        <v>0</v>
      </c>
      <c r="P91" s="36">
        <f>SUMIFS('DANE SUROWE'!$S$5:$S$222,'DANE SUROWE'!$A$5:$A$222,$N$5,'DANE SUROWE'!$C$5:$C$222,P$6,'DANE SUROWE'!$L$5:$L$222,$A91)</f>
        <v>0</v>
      </c>
      <c r="Q91" s="36">
        <f>SUMIFS('DANE SUROWE'!$S$5:$S$222,'DANE SUROWE'!$A$5:$A$222,$Q$5,'DANE SUROWE'!$C$5:$C$222,Q$6,'DANE SUROWE'!$L$5:$L$222,$A91)</f>
        <v>0</v>
      </c>
      <c r="R91" s="36">
        <f>SUMIFS('DANE SUROWE'!$S$5:$S$222,'DANE SUROWE'!$A$5:$A$222,$Q$5,'DANE SUROWE'!$C$5:$C$222,R$6,'DANE SUROWE'!$L$5:$L$222,$A91)</f>
        <v>0</v>
      </c>
      <c r="S91" s="36">
        <f>SUMIFS('DANE SUROWE'!$S$5:$S$222,'DANE SUROWE'!$A$5:$A$222,$Q$5,'DANE SUROWE'!$C$5:$C$222,S$6,'DANE SUROWE'!$L$5:$L$222,$A91)</f>
        <v>0</v>
      </c>
      <c r="T91" s="36">
        <f>SUMIFS('DANE SUROWE'!$S$5:$S$222,'DANE SUROWE'!$A$5:$A$222,$Q$5,'DANE SUROWE'!$C$5:$C$222,T$6,'DANE SUROWE'!$L$5:$L$222,$A91)</f>
        <v>0</v>
      </c>
      <c r="U91" s="36">
        <f>SUMIFS('DANE SUROWE'!$S$5:$S$222,'DANE SUROWE'!$A$5:$A$222,$Q$5,'DANE SUROWE'!$C$5:$C$222,U$6,'DANE SUROWE'!$L$5:$L$222,$A91)</f>
        <v>0</v>
      </c>
      <c r="V91" s="36">
        <f>SUMIFS('DANE SUROWE'!$S$5:$S$222,'DANE SUROWE'!$A$5:$A$222,$V$5,'DANE SUROWE'!$C$5:$C$222,V$6,'DANE SUROWE'!$L$5:$L$222,$A91)</f>
        <v>0</v>
      </c>
      <c r="W91" s="36">
        <f>SUMIFS('DANE SUROWE'!$S$5:$S$222,'DANE SUROWE'!$A$5:$A$222,$V$5,'DANE SUROWE'!$C$5:$C$222,W$6,'DANE SUROWE'!$L$5:$L$222,$A91)</f>
        <v>0</v>
      </c>
      <c r="X91" s="36">
        <f>SUMIFS('DANE SUROWE'!$S$5:$S$222,'DANE SUROWE'!$A$5:$A$222,$V$5,'DANE SUROWE'!$C$5:$C$222,X$6,'DANE SUROWE'!$L$5:$L$222,$A91)</f>
        <v>0</v>
      </c>
      <c r="Y91" s="36">
        <f>SUMIFS('DANE SUROWE'!$S$5:$S$222,'DANE SUROWE'!$A$5:$A$222,$V$5,'DANE SUROWE'!$C$5:$C$222,Y$6,'DANE SUROWE'!$L$5:$L$222,$A91)</f>
        <v>0</v>
      </c>
      <c r="Z91" s="36">
        <f>SUMIFS('DANE SUROWE'!$S$5:$S$222,'DANE SUROWE'!$A$5:$A$222,$V$5,'DANE SUROWE'!$C$5:$C$222,Z$6,'DANE SUROWE'!$L$5:$L$222,$A91)</f>
        <v>0</v>
      </c>
      <c r="AA91" s="36">
        <f>SUMIFS('DANE SUROWE'!$S$5:$S$222,'DANE SUROWE'!$A$5:$A$222,$AA$5,'DANE SUROWE'!$C$5:$C$222,AA$6,'DANE SUROWE'!$L$5:$L$222,$A91)</f>
        <v>0</v>
      </c>
      <c r="AB91" s="36">
        <f>SUMIFS('DANE SUROWE'!$S$5:$S$222,'DANE SUROWE'!$A$5:$A$222,$AA$5,'DANE SUROWE'!$C$5:$C$222,AB$6,'DANE SUROWE'!$L$5:$L$222,$A91)</f>
        <v>0</v>
      </c>
      <c r="AC91" s="36">
        <f>SUMIFS('DANE SUROWE'!$S$5:$S$222,'DANE SUROWE'!$A$5:$A$222,$AC$5,'DANE SUROWE'!$C$5:$C$222,AC$6,'DANE SUROWE'!$L$5:$L$222,$A91)</f>
        <v>0</v>
      </c>
      <c r="AD91" s="36">
        <f>SUMIFS('DANE SUROWE'!$S$5:$S$222,'DANE SUROWE'!$A$5:$A$222,$AC$5,'DANE SUROWE'!$C$5:$C$222,AD$6,'DANE SUROWE'!$L$5:$L$222,$A91)</f>
        <v>0</v>
      </c>
      <c r="AE91" s="36">
        <f>SUMIFS('DANE SUROWE'!$S$5:$S$222,'DANE SUROWE'!$A$5:$A$222,$AE$5,'DANE SUROWE'!$C$5:$C$222,AE$6,'DANE SUROWE'!$L$5:$L$222,$A91)</f>
        <v>0</v>
      </c>
      <c r="AF91" s="36">
        <f>SUMIFS('DANE SUROWE'!$S$5:$S$222,'DANE SUROWE'!$A$5:$A$222,$AE$5,'DANE SUROWE'!$C$5:$C$222,AF$6,'DANE SUROWE'!$L$5:$L$222,$A91)</f>
        <v>0</v>
      </c>
      <c r="AG91" s="36">
        <f t="shared" si="2"/>
        <v>0</v>
      </c>
      <c r="AH91" s="36">
        <f t="shared" si="3"/>
        <v>0</v>
      </c>
    </row>
    <row r="92" spans="1:34">
      <c r="A92" s="35" t="s">
        <v>283</v>
      </c>
      <c r="B92" s="36">
        <f>SUMIFS('DANE SUROWE'!$S$5:$S$222,'DANE SUROWE'!$A$5:$A$222,$B$5,'DANE SUROWE'!$C$5:$C$222,B$6,'DANE SUROWE'!$L$5:$L$222,$A92)</f>
        <v>0</v>
      </c>
      <c r="C92" s="36">
        <f>SUMIFS('DANE SUROWE'!$S$5:$S$222,'DANE SUROWE'!$A$5:$A$222,$B$5,'DANE SUROWE'!$C$5:$C$222,C$6,'DANE SUROWE'!$L$5:$L$222,$A92)</f>
        <v>0</v>
      </c>
      <c r="D92" s="36">
        <f>SUMIFS('DANE SUROWE'!$S$5:$S$222,'DANE SUROWE'!$A$5:$A$222,$B$5,'DANE SUROWE'!$C$5:$C$222,D$6,'DANE SUROWE'!$L$5:$L$222,$A92)</f>
        <v>0</v>
      </c>
      <c r="E92" s="36">
        <f>SUMIFS('DANE SUROWE'!$S$5:$S$222,'DANE SUROWE'!$A$5:$A$222,$E$5,'DANE SUROWE'!$C$5:$C$222,E$6,'DANE SUROWE'!$L$5:$L$222,$A92)</f>
        <v>0</v>
      </c>
      <c r="F92" s="36">
        <f>SUMIFS('DANE SUROWE'!$S$5:$S$222,'DANE SUROWE'!$A$5:$A$222,$E$5,'DANE SUROWE'!$C$5:$C$222,F$6,'DANE SUROWE'!$L$5:$L$222,$A92)</f>
        <v>0</v>
      </c>
      <c r="G92" s="36">
        <f>SUMIFS('DANE SUROWE'!$S$5:$S$222,'DANE SUROWE'!$A$5:$A$222,$G$5,'DANE SUROWE'!$C$5:$C$222,G$6,'DANE SUROWE'!$L$5:$L$222,$A92)</f>
        <v>0</v>
      </c>
      <c r="H92" s="36">
        <f>SUMIFS('DANE SUROWE'!$S$5:$S$222,'DANE SUROWE'!$A$5:$A$222,$G$5,'DANE SUROWE'!$C$5:$C$222,H$6,'DANE SUROWE'!$L$5:$L$222,$A92)</f>
        <v>0</v>
      </c>
      <c r="I92" s="36">
        <f>SUMIFS('DANE SUROWE'!$S$5:$S$222,'DANE SUROWE'!$A$5:$A$222,$G$5,'DANE SUROWE'!$C$5:$C$222,I$6,'DANE SUROWE'!$L$5:$L$222,$A92)</f>
        <v>0</v>
      </c>
      <c r="J92" s="36">
        <f>SUMIFS('DANE SUROWE'!$S$5:$S$222,'DANE SUROWE'!$A$5:$A$222,$J$5,'DANE SUROWE'!$C$5:$C$222,J$6,'DANE SUROWE'!$L$5:$L$222,$A92)</f>
        <v>0</v>
      </c>
      <c r="K92" s="36">
        <f>SUMIFS('DANE SUROWE'!$S$5:$S$222,'DANE SUROWE'!$A$5:$A$222,$J$5,'DANE SUROWE'!$C$5:$C$222,K$6,'DANE SUROWE'!$L$5:$L$222,$A92)</f>
        <v>0</v>
      </c>
      <c r="L92" s="36">
        <f>SUMIFS('DANE SUROWE'!$S$5:$S$222,'DANE SUROWE'!$A$5:$A$222,$L$5,'DANE SUROWE'!$C$5:$C$222,L$6,'DANE SUROWE'!$L$5:$L$222,$A92)</f>
        <v>0</v>
      </c>
      <c r="M92" s="36">
        <f>SUMIFS('DANE SUROWE'!$S$5:$S$222,'DANE SUROWE'!$A$5:$A$222,$L$5,'DANE SUROWE'!$C$5:$C$222,M$6,'DANE SUROWE'!$L$5:$L$222,$A92)</f>
        <v>0</v>
      </c>
      <c r="N92" s="36">
        <f>SUMIFS('DANE SUROWE'!$S$5:$S$222,'DANE SUROWE'!$A$5:$A$222,$N$5,'DANE SUROWE'!$C$5:$C$222,N$6,'DANE SUROWE'!$L$5:$L$222,$A92)</f>
        <v>0</v>
      </c>
      <c r="O92" s="36">
        <f>SUMIFS('DANE SUROWE'!$S$5:$S$222,'DANE SUROWE'!$A$5:$A$222,$N$5,'DANE SUROWE'!$C$5:$C$222,O$6,'DANE SUROWE'!$L$5:$L$222,$A92)</f>
        <v>0</v>
      </c>
      <c r="P92" s="36">
        <f>SUMIFS('DANE SUROWE'!$S$5:$S$222,'DANE SUROWE'!$A$5:$A$222,$N$5,'DANE SUROWE'!$C$5:$C$222,P$6,'DANE SUROWE'!$L$5:$L$222,$A92)</f>
        <v>0</v>
      </c>
      <c r="Q92" s="36">
        <f>SUMIFS('DANE SUROWE'!$S$5:$S$222,'DANE SUROWE'!$A$5:$A$222,$Q$5,'DANE SUROWE'!$C$5:$C$222,Q$6,'DANE SUROWE'!$L$5:$L$222,$A92)</f>
        <v>0</v>
      </c>
      <c r="R92" s="36">
        <f>SUMIFS('DANE SUROWE'!$S$5:$S$222,'DANE SUROWE'!$A$5:$A$222,$Q$5,'DANE SUROWE'!$C$5:$C$222,R$6,'DANE SUROWE'!$L$5:$L$222,$A92)</f>
        <v>0</v>
      </c>
      <c r="S92" s="36">
        <f>SUMIFS('DANE SUROWE'!$S$5:$S$222,'DANE SUROWE'!$A$5:$A$222,$Q$5,'DANE SUROWE'!$C$5:$C$222,S$6,'DANE SUROWE'!$L$5:$L$222,$A92)</f>
        <v>0</v>
      </c>
      <c r="T92" s="36">
        <f>SUMIFS('DANE SUROWE'!$S$5:$S$222,'DANE SUROWE'!$A$5:$A$222,$Q$5,'DANE SUROWE'!$C$5:$C$222,T$6,'DANE SUROWE'!$L$5:$L$222,$A92)</f>
        <v>0</v>
      </c>
      <c r="U92" s="36">
        <f>SUMIFS('DANE SUROWE'!$S$5:$S$222,'DANE SUROWE'!$A$5:$A$222,$Q$5,'DANE SUROWE'!$C$5:$C$222,U$6,'DANE SUROWE'!$L$5:$L$222,$A92)</f>
        <v>0</v>
      </c>
      <c r="V92" s="36">
        <f>SUMIFS('DANE SUROWE'!$S$5:$S$222,'DANE SUROWE'!$A$5:$A$222,$V$5,'DANE SUROWE'!$C$5:$C$222,V$6,'DANE SUROWE'!$L$5:$L$222,$A92)</f>
        <v>0</v>
      </c>
      <c r="W92" s="36">
        <f>SUMIFS('DANE SUROWE'!$S$5:$S$222,'DANE SUROWE'!$A$5:$A$222,$V$5,'DANE SUROWE'!$C$5:$C$222,W$6,'DANE SUROWE'!$L$5:$L$222,$A92)</f>
        <v>0</v>
      </c>
      <c r="X92" s="36">
        <f>SUMIFS('DANE SUROWE'!$S$5:$S$222,'DANE SUROWE'!$A$5:$A$222,$V$5,'DANE SUROWE'!$C$5:$C$222,X$6,'DANE SUROWE'!$L$5:$L$222,$A92)</f>
        <v>0</v>
      </c>
      <c r="Y92" s="36">
        <f>SUMIFS('DANE SUROWE'!$S$5:$S$222,'DANE SUROWE'!$A$5:$A$222,$V$5,'DANE SUROWE'!$C$5:$C$222,Y$6,'DANE SUROWE'!$L$5:$L$222,$A92)</f>
        <v>0</v>
      </c>
      <c r="Z92" s="36">
        <f>SUMIFS('DANE SUROWE'!$S$5:$S$222,'DANE SUROWE'!$A$5:$A$222,$V$5,'DANE SUROWE'!$C$5:$C$222,Z$6,'DANE SUROWE'!$L$5:$L$222,$A92)</f>
        <v>0</v>
      </c>
      <c r="AA92" s="36">
        <f>SUMIFS('DANE SUROWE'!$S$5:$S$222,'DANE SUROWE'!$A$5:$A$222,$AA$5,'DANE SUROWE'!$C$5:$C$222,AA$6,'DANE SUROWE'!$L$5:$L$222,$A92)</f>
        <v>0</v>
      </c>
      <c r="AB92" s="36">
        <f>SUMIFS('DANE SUROWE'!$S$5:$S$222,'DANE SUROWE'!$A$5:$A$222,$AA$5,'DANE SUROWE'!$C$5:$C$222,AB$6,'DANE SUROWE'!$L$5:$L$222,$A92)</f>
        <v>0</v>
      </c>
      <c r="AC92" s="36">
        <f>SUMIFS('DANE SUROWE'!$S$5:$S$222,'DANE SUROWE'!$A$5:$A$222,$AC$5,'DANE SUROWE'!$C$5:$C$222,AC$6,'DANE SUROWE'!$L$5:$L$222,$A92)</f>
        <v>0</v>
      </c>
      <c r="AD92" s="36">
        <f>SUMIFS('DANE SUROWE'!$S$5:$S$222,'DANE SUROWE'!$A$5:$A$222,$AC$5,'DANE SUROWE'!$C$5:$C$222,AD$6,'DANE SUROWE'!$L$5:$L$222,$A92)</f>
        <v>0</v>
      </c>
      <c r="AE92" s="36">
        <f>SUMIFS('DANE SUROWE'!$S$5:$S$222,'DANE SUROWE'!$A$5:$A$222,$AE$5,'DANE SUROWE'!$C$5:$C$222,AE$6,'DANE SUROWE'!$L$5:$L$222,$A92)</f>
        <v>0</v>
      </c>
      <c r="AF92" s="36">
        <f>SUMIFS('DANE SUROWE'!$S$5:$S$222,'DANE SUROWE'!$A$5:$A$222,$AE$5,'DANE SUROWE'!$C$5:$C$222,AF$6,'DANE SUROWE'!$L$5:$L$222,$A92)</f>
        <v>0</v>
      </c>
      <c r="AG92" s="36">
        <f t="shared" si="2"/>
        <v>0</v>
      </c>
      <c r="AH92" s="36">
        <f t="shared" si="3"/>
        <v>0</v>
      </c>
    </row>
    <row r="93" spans="1:34">
      <c r="A93" s="35" t="s">
        <v>284</v>
      </c>
      <c r="B93" s="36">
        <f>SUMIFS('DANE SUROWE'!$S$5:$S$222,'DANE SUROWE'!$A$5:$A$222,$B$5,'DANE SUROWE'!$C$5:$C$222,B$6,'DANE SUROWE'!$L$5:$L$222,$A93)</f>
        <v>0</v>
      </c>
      <c r="C93" s="36">
        <f>SUMIFS('DANE SUROWE'!$S$5:$S$222,'DANE SUROWE'!$A$5:$A$222,$B$5,'DANE SUROWE'!$C$5:$C$222,C$6,'DANE SUROWE'!$L$5:$L$222,$A93)</f>
        <v>0</v>
      </c>
      <c r="D93" s="36">
        <f>SUMIFS('DANE SUROWE'!$S$5:$S$222,'DANE SUROWE'!$A$5:$A$222,$B$5,'DANE SUROWE'!$C$5:$C$222,D$6,'DANE SUROWE'!$L$5:$L$222,$A93)</f>
        <v>0</v>
      </c>
      <c r="E93" s="36">
        <f>SUMIFS('DANE SUROWE'!$S$5:$S$222,'DANE SUROWE'!$A$5:$A$222,$E$5,'DANE SUROWE'!$C$5:$C$222,E$6,'DANE SUROWE'!$L$5:$L$222,$A93)</f>
        <v>0</v>
      </c>
      <c r="F93" s="36">
        <f>SUMIFS('DANE SUROWE'!$S$5:$S$222,'DANE SUROWE'!$A$5:$A$222,$E$5,'DANE SUROWE'!$C$5:$C$222,F$6,'DANE SUROWE'!$L$5:$L$222,$A93)</f>
        <v>0</v>
      </c>
      <c r="G93" s="36">
        <f>SUMIFS('DANE SUROWE'!$S$5:$S$222,'DANE SUROWE'!$A$5:$A$222,$G$5,'DANE SUROWE'!$C$5:$C$222,G$6,'DANE SUROWE'!$L$5:$L$222,$A93)</f>
        <v>0</v>
      </c>
      <c r="H93" s="36">
        <f>SUMIFS('DANE SUROWE'!$S$5:$S$222,'DANE SUROWE'!$A$5:$A$222,$G$5,'DANE SUROWE'!$C$5:$C$222,H$6,'DANE SUROWE'!$L$5:$L$222,$A93)</f>
        <v>0</v>
      </c>
      <c r="I93" s="36">
        <f>SUMIFS('DANE SUROWE'!$S$5:$S$222,'DANE SUROWE'!$A$5:$A$222,$G$5,'DANE SUROWE'!$C$5:$C$222,I$6,'DANE SUROWE'!$L$5:$L$222,$A93)</f>
        <v>0</v>
      </c>
      <c r="J93" s="36">
        <f>SUMIFS('DANE SUROWE'!$S$5:$S$222,'DANE SUROWE'!$A$5:$A$222,$J$5,'DANE SUROWE'!$C$5:$C$222,J$6,'DANE SUROWE'!$L$5:$L$222,$A93)</f>
        <v>0</v>
      </c>
      <c r="K93" s="36">
        <f>SUMIFS('DANE SUROWE'!$S$5:$S$222,'DANE SUROWE'!$A$5:$A$222,$J$5,'DANE SUROWE'!$C$5:$C$222,K$6,'DANE SUROWE'!$L$5:$L$222,$A93)</f>
        <v>0</v>
      </c>
      <c r="L93" s="36">
        <f>SUMIFS('DANE SUROWE'!$S$5:$S$222,'DANE SUROWE'!$A$5:$A$222,$L$5,'DANE SUROWE'!$C$5:$C$222,L$6,'DANE SUROWE'!$L$5:$L$222,$A93)</f>
        <v>0</v>
      </c>
      <c r="M93" s="36">
        <f>SUMIFS('DANE SUROWE'!$S$5:$S$222,'DANE SUROWE'!$A$5:$A$222,$L$5,'DANE SUROWE'!$C$5:$C$222,M$6,'DANE SUROWE'!$L$5:$L$222,$A93)</f>
        <v>0</v>
      </c>
      <c r="N93" s="36">
        <f>SUMIFS('DANE SUROWE'!$S$5:$S$222,'DANE SUROWE'!$A$5:$A$222,$N$5,'DANE SUROWE'!$C$5:$C$222,N$6,'DANE SUROWE'!$L$5:$L$222,$A93)</f>
        <v>0</v>
      </c>
      <c r="O93" s="36">
        <f>SUMIFS('DANE SUROWE'!$S$5:$S$222,'DANE SUROWE'!$A$5:$A$222,$N$5,'DANE SUROWE'!$C$5:$C$222,O$6,'DANE SUROWE'!$L$5:$L$222,$A93)</f>
        <v>0</v>
      </c>
      <c r="P93" s="36">
        <f>SUMIFS('DANE SUROWE'!$S$5:$S$222,'DANE SUROWE'!$A$5:$A$222,$N$5,'DANE SUROWE'!$C$5:$C$222,P$6,'DANE SUROWE'!$L$5:$L$222,$A93)</f>
        <v>0</v>
      </c>
      <c r="Q93" s="36">
        <f>SUMIFS('DANE SUROWE'!$S$5:$S$222,'DANE SUROWE'!$A$5:$A$222,$Q$5,'DANE SUROWE'!$C$5:$C$222,Q$6,'DANE SUROWE'!$L$5:$L$222,$A93)</f>
        <v>0</v>
      </c>
      <c r="R93" s="36">
        <f>SUMIFS('DANE SUROWE'!$S$5:$S$222,'DANE SUROWE'!$A$5:$A$222,$Q$5,'DANE SUROWE'!$C$5:$C$222,R$6,'DANE SUROWE'!$L$5:$L$222,$A93)</f>
        <v>0</v>
      </c>
      <c r="S93" s="36">
        <f>SUMIFS('DANE SUROWE'!$S$5:$S$222,'DANE SUROWE'!$A$5:$A$222,$Q$5,'DANE SUROWE'!$C$5:$C$222,S$6,'DANE SUROWE'!$L$5:$L$222,$A93)</f>
        <v>0</v>
      </c>
      <c r="T93" s="36">
        <f>SUMIFS('DANE SUROWE'!$S$5:$S$222,'DANE SUROWE'!$A$5:$A$222,$Q$5,'DANE SUROWE'!$C$5:$C$222,T$6,'DANE SUROWE'!$L$5:$L$222,$A93)</f>
        <v>0</v>
      </c>
      <c r="U93" s="36">
        <f>SUMIFS('DANE SUROWE'!$S$5:$S$222,'DANE SUROWE'!$A$5:$A$222,$Q$5,'DANE SUROWE'!$C$5:$C$222,U$6,'DANE SUROWE'!$L$5:$L$222,$A93)</f>
        <v>0</v>
      </c>
      <c r="V93" s="36">
        <f>SUMIFS('DANE SUROWE'!$S$5:$S$222,'DANE SUROWE'!$A$5:$A$222,$V$5,'DANE SUROWE'!$C$5:$C$222,V$6,'DANE SUROWE'!$L$5:$L$222,$A93)</f>
        <v>0</v>
      </c>
      <c r="W93" s="36">
        <f>SUMIFS('DANE SUROWE'!$S$5:$S$222,'DANE SUROWE'!$A$5:$A$222,$V$5,'DANE SUROWE'!$C$5:$C$222,W$6,'DANE SUROWE'!$L$5:$L$222,$A93)</f>
        <v>0</v>
      </c>
      <c r="X93" s="36">
        <f>SUMIFS('DANE SUROWE'!$S$5:$S$222,'DANE SUROWE'!$A$5:$A$222,$V$5,'DANE SUROWE'!$C$5:$C$222,X$6,'DANE SUROWE'!$L$5:$L$222,$A93)</f>
        <v>0</v>
      </c>
      <c r="Y93" s="36">
        <f>SUMIFS('DANE SUROWE'!$S$5:$S$222,'DANE SUROWE'!$A$5:$A$222,$V$5,'DANE SUROWE'!$C$5:$C$222,Y$6,'DANE SUROWE'!$L$5:$L$222,$A93)</f>
        <v>0</v>
      </c>
      <c r="Z93" s="36">
        <f>SUMIFS('DANE SUROWE'!$S$5:$S$222,'DANE SUROWE'!$A$5:$A$222,$V$5,'DANE SUROWE'!$C$5:$C$222,Z$6,'DANE SUROWE'!$L$5:$L$222,$A93)</f>
        <v>0</v>
      </c>
      <c r="AA93" s="36">
        <f>SUMIFS('DANE SUROWE'!$S$5:$S$222,'DANE SUROWE'!$A$5:$A$222,$AA$5,'DANE SUROWE'!$C$5:$C$222,AA$6,'DANE SUROWE'!$L$5:$L$222,$A93)</f>
        <v>0</v>
      </c>
      <c r="AB93" s="36">
        <f>SUMIFS('DANE SUROWE'!$S$5:$S$222,'DANE SUROWE'!$A$5:$A$222,$AA$5,'DANE SUROWE'!$C$5:$C$222,AB$6,'DANE SUROWE'!$L$5:$L$222,$A93)</f>
        <v>0</v>
      </c>
      <c r="AC93" s="36">
        <f>SUMIFS('DANE SUROWE'!$S$5:$S$222,'DANE SUROWE'!$A$5:$A$222,$AC$5,'DANE SUROWE'!$C$5:$C$222,AC$6,'DANE SUROWE'!$L$5:$L$222,$A93)</f>
        <v>0</v>
      </c>
      <c r="AD93" s="36">
        <f>SUMIFS('DANE SUROWE'!$S$5:$S$222,'DANE SUROWE'!$A$5:$A$222,$AC$5,'DANE SUROWE'!$C$5:$C$222,AD$6,'DANE SUROWE'!$L$5:$L$222,$A93)</f>
        <v>0</v>
      </c>
      <c r="AE93" s="36">
        <f>SUMIFS('DANE SUROWE'!$S$5:$S$222,'DANE SUROWE'!$A$5:$A$222,$AE$5,'DANE SUROWE'!$C$5:$C$222,AE$6,'DANE SUROWE'!$L$5:$L$222,$A93)</f>
        <v>0</v>
      </c>
      <c r="AF93" s="36">
        <f>SUMIFS('DANE SUROWE'!$S$5:$S$222,'DANE SUROWE'!$A$5:$A$222,$AE$5,'DANE SUROWE'!$C$5:$C$222,AF$6,'DANE SUROWE'!$L$5:$L$222,$A93)</f>
        <v>0</v>
      </c>
      <c r="AG93" s="36">
        <f t="shared" si="2"/>
        <v>0</v>
      </c>
      <c r="AH93" s="36">
        <f t="shared" si="3"/>
        <v>0</v>
      </c>
    </row>
    <row r="94" spans="1:34">
      <c r="A94" s="35" t="s">
        <v>285</v>
      </c>
      <c r="B94" s="36">
        <f>SUMIFS('DANE SUROWE'!$S$5:$S$222,'DANE SUROWE'!$A$5:$A$222,$B$5,'DANE SUROWE'!$C$5:$C$222,B$6,'DANE SUROWE'!$L$5:$L$222,$A94)</f>
        <v>0</v>
      </c>
      <c r="C94" s="36">
        <f>SUMIFS('DANE SUROWE'!$S$5:$S$222,'DANE SUROWE'!$A$5:$A$222,$B$5,'DANE SUROWE'!$C$5:$C$222,C$6,'DANE SUROWE'!$L$5:$L$222,$A94)</f>
        <v>0</v>
      </c>
      <c r="D94" s="36">
        <f>SUMIFS('DANE SUROWE'!$S$5:$S$222,'DANE SUROWE'!$A$5:$A$222,$B$5,'DANE SUROWE'!$C$5:$C$222,D$6,'DANE SUROWE'!$L$5:$L$222,$A94)</f>
        <v>0</v>
      </c>
      <c r="E94" s="36">
        <f>SUMIFS('DANE SUROWE'!$S$5:$S$222,'DANE SUROWE'!$A$5:$A$222,$E$5,'DANE SUROWE'!$C$5:$C$222,E$6,'DANE SUROWE'!$L$5:$L$222,$A94)</f>
        <v>0</v>
      </c>
      <c r="F94" s="36">
        <f>SUMIFS('DANE SUROWE'!$S$5:$S$222,'DANE SUROWE'!$A$5:$A$222,$E$5,'DANE SUROWE'!$C$5:$C$222,F$6,'DANE SUROWE'!$L$5:$L$222,$A94)</f>
        <v>0</v>
      </c>
      <c r="G94" s="36">
        <f>SUMIFS('DANE SUROWE'!$S$5:$S$222,'DANE SUROWE'!$A$5:$A$222,$G$5,'DANE SUROWE'!$C$5:$C$222,G$6,'DANE SUROWE'!$L$5:$L$222,$A94)</f>
        <v>0</v>
      </c>
      <c r="H94" s="36">
        <f>SUMIFS('DANE SUROWE'!$S$5:$S$222,'DANE SUROWE'!$A$5:$A$222,$G$5,'DANE SUROWE'!$C$5:$C$222,H$6,'DANE SUROWE'!$L$5:$L$222,$A94)</f>
        <v>0</v>
      </c>
      <c r="I94" s="36">
        <f>SUMIFS('DANE SUROWE'!$S$5:$S$222,'DANE SUROWE'!$A$5:$A$222,$G$5,'DANE SUROWE'!$C$5:$C$222,I$6,'DANE SUROWE'!$L$5:$L$222,$A94)</f>
        <v>0</v>
      </c>
      <c r="J94" s="36">
        <f>SUMIFS('DANE SUROWE'!$S$5:$S$222,'DANE SUROWE'!$A$5:$A$222,$J$5,'DANE SUROWE'!$C$5:$C$222,J$6,'DANE SUROWE'!$L$5:$L$222,$A94)</f>
        <v>0</v>
      </c>
      <c r="K94" s="36">
        <f>SUMIFS('DANE SUROWE'!$S$5:$S$222,'DANE SUROWE'!$A$5:$A$222,$J$5,'DANE SUROWE'!$C$5:$C$222,K$6,'DANE SUROWE'!$L$5:$L$222,$A94)</f>
        <v>0</v>
      </c>
      <c r="L94" s="36">
        <f>SUMIFS('DANE SUROWE'!$S$5:$S$222,'DANE SUROWE'!$A$5:$A$222,$L$5,'DANE SUROWE'!$C$5:$C$222,L$6,'DANE SUROWE'!$L$5:$L$222,$A94)</f>
        <v>0</v>
      </c>
      <c r="M94" s="36">
        <f>SUMIFS('DANE SUROWE'!$S$5:$S$222,'DANE SUROWE'!$A$5:$A$222,$L$5,'DANE SUROWE'!$C$5:$C$222,M$6,'DANE SUROWE'!$L$5:$L$222,$A94)</f>
        <v>0</v>
      </c>
      <c r="N94" s="36">
        <f>SUMIFS('DANE SUROWE'!$S$5:$S$222,'DANE SUROWE'!$A$5:$A$222,$N$5,'DANE SUROWE'!$C$5:$C$222,N$6,'DANE SUROWE'!$L$5:$L$222,$A94)</f>
        <v>0</v>
      </c>
      <c r="O94" s="36">
        <f>SUMIFS('DANE SUROWE'!$S$5:$S$222,'DANE SUROWE'!$A$5:$A$222,$N$5,'DANE SUROWE'!$C$5:$C$222,O$6,'DANE SUROWE'!$L$5:$L$222,$A94)</f>
        <v>0</v>
      </c>
      <c r="P94" s="36">
        <f>SUMIFS('DANE SUROWE'!$S$5:$S$222,'DANE SUROWE'!$A$5:$A$222,$N$5,'DANE SUROWE'!$C$5:$C$222,P$6,'DANE SUROWE'!$L$5:$L$222,$A94)</f>
        <v>0</v>
      </c>
      <c r="Q94" s="36">
        <f>SUMIFS('DANE SUROWE'!$S$5:$S$222,'DANE SUROWE'!$A$5:$A$222,$Q$5,'DANE SUROWE'!$C$5:$C$222,Q$6,'DANE SUROWE'!$L$5:$L$222,$A94)</f>
        <v>0</v>
      </c>
      <c r="R94" s="36">
        <f>SUMIFS('DANE SUROWE'!$S$5:$S$222,'DANE SUROWE'!$A$5:$A$222,$Q$5,'DANE SUROWE'!$C$5:$C$222,R$6,'DANE SUROWE'!$L$5:$L$222,$A94)</f>
        <v>0</v>
      </c>
      <c r="S94" s="36">
        <f>SUMIFS('DANE SUROWE'!$S$5:$S$222,'DANE SUROWE'!$A$5:$A$222,$Q$5,'DANE SUROWE'!$C$5:$C$222,S$6,'DANE SUROWE'!$L$5:$L$222,$A94)</f>
        <v>0</v>
      </c>
      <c r="T94" s="36">
        <f>SUMIFS('DANE SUROWE'!$S$5:$S$222,'DANE SUROWE'!$A$5:$A$222,$Q$5,'DANE SUROWE'!$C$5:$C$222,T$6,'DANE SUROWE'!$L$5:$L$222,$A94)</f>
        <v>0</v>
      </c>
      <c r="U94" s="36">
        <f>SUMIFS('DANE SUROWE'!$S$5:$S$222,'DANE SUROWE'!$A$5:$A$222,$Q$5,'DANE SUROWE'!$C$5:$C$222,U$6,'DANE SUROWE'!$L$5:$L$222,$A94)</f>
        <v>0</v>
      </c>
      <c r="V94" s="36">
        <f>SUMIFS('DANE SUROWE'!$S$5:$S$222,'DANE SUROWE'!$A$5:$A$222,$V$5,'DANE SUROWE'!$C$5:$C$222,V$6,'DANE SUROWE'!$L$5:$L$222,$A94)</f>
        <v>0</v>
      </c>
      <c r="W94" s="36">
        <f>SUMIFS('DANE SUROWE'!$S$5:$S$222,'DANE SUROWE'!$A$5:$A$222,$V$5,'DANE SUROWE'!$C$5:$C$222,W$6,'DANE SUROWE'!$L$5:$L$222,$A94)</f>
        <v>0</v>
      </c>
      <c r="X94" s="36">
        <f>SUMIFS('DANE SUROWE'!$S$5:$S$222,'DANE SUROWE'!$A$5:$A$222,$V$5,'DANE SUROWE'!$C$5:$C$222,X$6,'DANE SUROWE'!$L$5:$L$222,$A94)</f>
        <v>0</v>
      </c>
      <c r="Y94" s="36">
        <f>SUMIFS('DANE SUROWE'!$S$5:$S$222,'DANE SUROWE'!$A$5:$A$222,$V$5,'DANE SUROWE'!$C$5:$C$222,Y$6,'DANE SUROWE'!$L$5:$L$222,$A94)</f>
        <v>0</v>
      </c>
      <c r="Z94" s="36">
        <f>SUMIFS('DANE SUROWE'!$S$5:$S$222,'DANE SUROWE'!$A$5:$A$222,$V$5,'DANE SUROWE'!$C$5:$C$222,Z$6,'DANE SUROWE'!$L$5:$L$222,$A94)</f>
        <v>0</v>
      </c>
      <c r="AA94" s="36">
        <f>SUMIFS('DANE SUROWE'!$S$5:$S$222,'DANE SUROWE'!$A$5:$A$222,$AA$5,'DANE SUROWE'!$C$5:$C$222,AA$6,'DANE SUROWE'!$L$5:$L$222,$A94)</f>
        <v>0</v>
      </c>
      <c r="AB94" s="36">
        <f>SUMIFS('DANE SUROWE'!$S$5:$S$222,'DANE SUROWE'!$A$5:$A$222,$AA$5,'DANE SUROWE'!$C$5:$C$222,AB$6,'DANE SUROWE'!$L$5:$L$222,$A94)</f>
        <v>0</v>
      </c>
      <c r="AC94" s="36">
        <f>SUMIFS('DANE SUROWE'!$S$5:$S$222,'DANE SUROWE'!$A$5:$A$222,$AC$5,'DANE SUROWE'!$C$5:$C$222,AC$6,'DANE SUROWE'!$L$5:$L$222,$A94)</f>
        <v>0</v>
      </c>
      <c r="AD94" s="36">
        <f>SUMIFS('DANE SUROWE'!$S$5:$S$222,'DANE SUROWE'!$A$5:$A$222,$AC$5,'DANE SUROWE'!$C$5:$C$222,AD$6,'DANE SUROWE'!$L$5:$L$222,$A94)</f>
        <v>0</v>
      </c>
      <c r="AE94" s="36">
        <f>SUMIFS('DANE SUROWE'!$S$5:$S$222,'DANE SUROWE'!$A$5:$A$222,$AE$5,'DANE SUROWE'!$C$5:$C$222,AE$6,'DANE SUROWE'!$L$5:$L$222,$A94)</f>
        <v>0</v>
      </c>
      <c r="AF94" s="36">
        <f>SUMIFS('DANE SUROWE'!$S$5:$S$222,'DANE SUROWE'!$A$5:$A$222,$AE$5,'DANE SUROWE'!$C$5:$C$222,AF$6,'DANE SUROWE'!$L$5:$L$222,$A94)</f>
        <v>0</v>
      </c>
      <c r="AG94" s="36">
        <f t="shared" si="2"/>
        <v>0</v>
      </c>
      <c r="AH94" s="36">
        <f t="shared" si="3"/>
        <v>0</v>
      </c>
    </row>
    <row r="95" spans="1:34">
      <c r="A95" s="35" t="s">
        <v>286</v>
      </c>
      <c r="B95" s="36">
        <f>SUMIFS('DANE SUROWE'!$S$5:$S$222,'DANE SUROWE'!$A$5:$A$222,$B$5,'DANE SUROWE'!$C$5:$C$222,B$6,'DANE SUROWE'!$L$5:$L$222,$A95)</f>
        <v>0</v>
      </c>
      <c r="C95" s="36">
        <f>SUMIFS('DANE SUROWE'!$S$5:$S$222,'DANE SUROWE'!$A$5:$A$222,$B$5,'DANE SUROWE'!$C$5:$C$222,C$6,'DANE SUROWE'!$L$5:$L$222,$A95)</f>
        <v>0</v>
      </c>
      <c r="D95" s="36">
        <f>SUMIFS('DANE SUROWE'!$S$5:$S$222,'DANE SUROWE'!$A$5:$A$222,$B$5,'DANE SUROWE'!$C$5:$C$222,D$6,'DANE SUROWE'!$L$5:$L$222,$A95)</f>
        <v>0</v>
      </c>
      <c r="E95" s="36">
        <f>SUMIFS('DANE SUROWE'!$S$5:$S$222,'DANE SUROWE'!$A$5:$A$222,$E$5,'DANE SUROWE'!$C$5:$C$222,E$6,'DANE SUROWE'!$L$5:$L$222,$A95)</f>
        <v>0</v>
      </c>
      <c r="F95" s="36">
        <f>SUMIFS('DANE SUROWE'!$S$5:$S$222,'DANE SUROWE'!$A$5:$A$222,$E$5,'DANE SUROWE'!$C$5:$C$222,F$6,'DANE SUROWE'!$L$5:$L$222,$A95)</f>
        <v>0</v>
      </c>
      <c r="G95" s="36">
        <f>SUMIFS('DANE SUROWE'!$S$5:$S$222,'DANE SUROWE'!$A$5:$A$222,$G$5,'DANE SUROWE'!$C$5:$C$222,G$6,'DANE SUROWE'!$L$5:$L$222,$A95)</f>
        <v>0</v>
      </c>
      <c r="H95" s="36">
        <f>SUMIFS('DANE SUROWE'!$S$5:$S$222,'DANE SUROWE'!$A$5:$A$222,$G$5,'DANE SUROWE'!$C$5:$C$222,H$6,'DANE SUROWE'!$L$5:$L$222,$A95)</f>
        <v>0</v>
      </c>
      <c r="I95" s="36">
        <f>SUMIFS('DANE SUROWE'!$S$5:$S$222,'DANE SUROWE'!$A$5:$A$222,$G$5,'DANE SUROWE'!$C$5:$C$222,I$6,'DANE SUROWE'!$L$5:$L$222,$A95)</f>
        <v>0</v>
      </c>
      <c r="J95" s="36">
        <f>SUMIFS('DANE SUROWE'!$S$5:$S$222,'DANE SUROWE'!$A$5:$A$222,$J$5,'DANE SUROWE'!$C$5:$C$222,J$6,'DANE SUROWE'!$L$5:$L$222,$A95)</f>
        <v>0</v>
      </c>
      <c r="K95" s="36">
        <f>SUMIFS('DANE SUROWE'!$S$5:$S$222,'DANE SUROWE'!$A$5:$A$222,$J$5,'DANE SUROWE'!$C$5:$C$222,K$6,'DANE SUROWE'!$L$5:$L$222,$A95)</f>
        <v>0</v>
      </c>
      <c r="L95" s="36">
        <f>SUMIFS('DANE SUROWE'!$S$5:$S$222,'DANE SUROWE'!$A$5:$A$222,$L$5,'DANE SUROWE'!$C$5:$C$222,L$6,'DANE SUROWE'!$L$5:$L$222,$A95)</f>
        <v>0</v>
      </c>
      <c r="M95" s="36">
        <f>SUMIFS('DANE SUROWE'!$S$5:$S$222,'DANE SUROWE'!$A$5:$A$222,$L$5,'DANE SUROWE'!$C$5:$C$222,M$6,'DANE SUROWE'!$L$5:$L$222,$A95)</f>
        <v>0</v>
      </c>
      <c r="N95" s="36">
        <f>SUMIFS('DANE SUROWE'!$S$5:$S$222,'DANE SUROWE'!$A$5:$A$222,$N$5,'DANE SUROWE'!$C$5:$C$222,N$6,'DANE SUROWE'!$L$5:$L$222,$A95)</f>
        <v>0</v>
      </c>
      <c r="O95" s="36">
        <f>SUMIFS('DANE SUROWE'!$S$5:$S$222,'DANE SUROWE'!$A$5:$A$222,$N$5,'DANE SUROWE'!$C$5:$C$222,O$6,'DANE SUROWE'!$L$5:$L$222,$A95)</f>
        <v>0</v>
      </c>
      <c r="P95" s="36">
        <f>SUMIFS('DANE SUROWE'!$S$5:$S$222,'DANE SUROWE'!$A$5:$A$222,$N$5,'DANE SUROWE'!$C$5:$C$222,P$6,'DANE SUROWE'!$L$5:$L$222,$A95)</f>
        <v>0</v>
      </c>
      <c r="Q95" s="36">
        <f>SUMIFS('DANE SUROWE'!$S$5:$S$222,'DANE SUROWE'!$A$5:$A$222,$Q$5,'DANE SUROWE'!$C$5:$C$222,Q$6,'DANE SUROWE'!$L$5:$L$222,$A95)</f>
        <v>0</v>
      </c>
      <c r="R95" s="36">
        <f>SUMIFS('DANE SUROWE'!$S$5:$S$222,'DANE SUROWE'!$A$5:$A$222,$Q$5,'DANE SUROWE'!$C$5:$C$222,R$6,'DANE SUROWE'!$L$5:$L$222,$A95)</f>
        <v>0</v>
      </c>
      <c r="S95" s="36">
        <f>SUMIFS('DANE SUROWE'!$S$5:$S$222,'DANE SUROWE'!$A$5:$A$222,$Q$5,'DANE SUROWE'!$C$5:$C$222,S$6,'DANE SUROWE'!$L$5:$L$222,$A95)</f>
        <v>0</v>
      </c>
      <c r="T95" s="36">
        <f>SUMIFS('DANE SUROWE'!$S$5:$S$222,'DANE SUROWE'!$A$5:$A$222,$Q$5,'DANE SUROWE'!$C$5:$C$222,T$6,'DANE SUROWE'!$L$5:$L$222,$A95)</f>
        <v>0</v>
      </c>
      <c r="U95" s="36">
        <f>SUMIFS('DANE SUROWE'!$S$5:$S$222,'DANE SUROWE'!$A$5:$A$222,$Q$5,'DANE SUROWE'!$C$5:$C$222,U$6,'DANE SUROWE'!$L$5:$L$222,$A95)</f>
        <v>0</v>
      </c>
      <c r="V95" s="36">
        <f>SUMIFS('DANE SUROWE'!$S$5:$S$222,'DANE SUROWE'!$A$5:$A$222,$V$5,'DANE SUROWE'!$C$5:$C$222,V$6,'DANE SUROWE'!$L$5:$L$222,$A95)</f>
        <v>0</v>
      </c>
      <c r="W95" s="36">
        <f>SUMIFS('DANE SUROWE'!$S$5:$S$222,'DANE SUROWE'!$A$5:$A$222,$V$5,'DANE SUROWE'!$C$5:$C$222,W$6,'DANE SUROWE'!$L$5:$L$222,$A95)</f>
        <v>0</v>
      </c>
      <c r="X95" s="36">
        <f>SUMIFS('DANE SUROWE'!$S$5:$S$222,'DANE SUROWE'!$A$5:$A$222,$V$5,'DANE SUROWE'!$C$5:$C$222,X$6,'DANE SUROWE'!$L$5:$L$222,$A95)</f>
        <v>0</v>
      </c>
      <c r="Y95" s="36">
        <f>SUMIFS('DANE SUROWE'!$S$5:$S$222,'DANE SUROWE'!$A$5:$A$222,$V$5,'DANE SUROWE'!$C$5:$C$222,Y$6,'DANE SUROWE'!$L$5:$L$222,$A95)</f>
        <v>0</v>
      </c>
      <c r="Z95" s="36">
        <f>SUMIFS('DANE SUROWE'!$S$5:$S$222,'DANE SUROWE'!$A$5:$A$222,$V$5,'DANE SUROWE'!$C$5:$C$222,Z$6,'DANE SUROWE'!$L$5:$L$222,$A95)</f>
        <v>0</v>
      </c>
      <c r="AA95" s="36">
        <f>SUMIFS('DANE SUROWE'!$S$5:$S$222,'DANE SUROWE'!$A$5:$A$222,$AA$5,'DANE SUROWE'!$C$5:$C$222,AA$6,'DANE SUROWE'!$L$5:$L$222,$A95)</f>
        <v>0</v>
      </c>
      <c r="AB95" s="36">
        <f>SUMIFS('DANE SUROWE'!$S$5:$S$222,'DANE SUROWE'!$A$5:$A$222,$AA$5,'DANE SUROWE'!$C$5:$C$222,AB$6,'DANE SUROWE'!$L$5:$L$222,$A95)</f>
        <v>0</v>
      </c>
      <c r="AC95" s="36">
        <f>SUMIFS('DANE SUROWE'!$S$5:$S$222,'DANE SUROWE'!$A$5:$A$222,$AC$5,'DANE SUROWE'!$C$5:$C$222,AC$6,'DANE SUROWE'!$L$5:$L$222,$A95)</f>
        <v>0</v>
      </c>
      <c r="AD95" s="36">
        <f>SUMIFS('DANE SUROWE'!$S$5:$S$222,'DANE SUROWE'!$A$5:$A$222,$AC$5,'DANE SUROWE'!$C$5:$C$222,AD$6,'DANE SUROWE'!$L$5:$L$222,$A95)</f>
        <v>0</v>
      </c>
      <c r="AE95" s="36">
        <f>SUMIFS('DANE SUROWE'!$S$5:$S$222,'DANE SUROWE'!$A$5:$A$222,$AE$5,'DANE SUROWE'!$C$5:$C$222,AE$6,'DANE SUROWE'!$L$5:$L$222,$A95)</f>
        <v>0</v>
      </c>
      <c r="AF95" s="36">
        <f>SUMIFS('DANE SUROWE'!$S$5:$S$222,'DANE SUROWE'!$A$5:$A$222,$AE$5,'DANE SUROWE'!$C$5:$C$222,AF$6,'DANE SUROWE'!$L$5:$L$222,$A95)</f>
        <v>0</v>
      </c>
      <c r="AG95" s="36">
        <f t="shared" si="2"/>
        <v>0</v>
      </c>
      <c r="AH95" s="36">
        <f t="shared" si="3"/>
        <v>0</v>
      </c>
    </row>
    <row r="96" spans="1:34">
      <c r="A96" s="35" t="s">
        <v>287</v>
      </c>
      <c r="B96" s="36">
        <f>SUMIFS('DANE SUROWE'!$S$5:$S$222,'DANE SUROWE'!$A$5:$A$222,$B$5,'DANE SUROWE'!$C$5:$C$222,B$6,'DANE SUROWE'!$L$5:$L$222,$A96)</f>
        <v>0</v>
      </c>
      <c r="C96" s="36">
        <f>SUMIFS('DANE SUROWE'!$S$5:$S$222,'DANE SUROWE'!$A$5:$A$222,$B$5,'DANE SUROWE'!$C$5:$C$222,C$6,'DANE SUROWE'!$L$5:$L$222,$A96)</f>
        <v>0</v>
      </c>
      <c r="D96" s="36">
        <f>SUMIFS('DANE SUROWE'!$S$5:$S$222,'DANE SUROWE'!$A$5:$A$222,$B$5,'DANE SUROWE'!$C$5:$C$222,D$6,'DANE SUROWE'!$L$5:$L$222,$A96)</f>
        <v>0</v>
      </c>
      <c r="E96" s="36">
        <f>SUMIFS('DANE SUROWE'!$S$5:$S$222,'DANE SUROWE'!$A$5:$A$222,$E$5,'DANE SUROWE'!$C$5:$C$222,E$6,'DANE SUROWE'!$L$5:$L$222,$A96)</f>
        <v>0</v>
      </c>
      <c r="F96" s="36">
        <f>SUMIFS('DANE SUROWE'!$S$5:$S$222,'DANE SUROWE'!$A$5:$A$222,$E$5,'DANE SUROWE'!$C$5:$C$222,F$6,'DANE SUROWE'!$L$5:$L$222,$A96)</f>
        <v>0</v>
      </c>
      <c r="G96" s="36">
        <f>SUMIFS('DANE SUROWE'!$S$5:$S$222,'DANE SUROWE'!$A$5:$A$222,$G$5,'DANE SUROWE'!$C$5:$C$222,G$6,'DANE SUROWE'!$L$5:$L$222,$A96)</f>
        <v>0</v>
      </c>
      <c r="H96" s="36">
        <f>SUMIFS('DANE SUROWE'!$S$5:$S$222,'DANE SUROWE'!$A$5:$A$222,$G$5,'DANE SUROWE'!$C$5:$C$222,H$6,'DANE SUROWE'!$L$5:$L$222,$A96)</f>
        <v>0</v>
      </c>
      <c r="I96" s="36">
        <f>SUMIFS('DANE SUROWE'!$S$5:$S$222,'DANE SUROWE'!$A$5:$A$222,$G$5,'DANE SUROWE'!$C$5:$C$222,I$6,'DANE SUROWE'!$L$5:$L$222,$A96)</f>
        <v>0</v>
      </c>
      <c r="J96" s="36">
        <f>SUMIFS('DANE SUROWE'!$S$5:$S$222,'DANE SUROWE'!$A$5:$A$222,$J$5,'DANE SUROWE'!$C$5:$C$222,J$6,'DANE SUROWE'!$L$5:$L$222,$A96)</f>
        <v>0</v>
      </c>
      <c r="K96" s="36">
        <f>SUMIFS('DANE SUROWE'!$S$5:$S$222,'DANE SUROWE'!$A$5:$A$222,$J$5,'DANE SUROWE'!$C$5:$C$222,K$6,'DANE SUROWE'!$L$5:$L$222,$A96)</f>
        <v>0</v>
      </c>
      <c r="L96" s="36">
        <f>SUMIFS('DANE SUROWE'!$S$5:$S$222,'DANE SUROWE'!$A$5:$A$222,$L$5,'DANE SUROWE'!$C$5:$C$222,L$6,'DANE SUROWE'!$L$5:$L$222,$A96)</f>
        <v>0</v>
      </c>
      <c r="M96" s="36">
        <f>SUMIFS('DANE SUROWE'!$S$5:$S$222,'DANE SUROWE'!$A$5:$A$222,$L$5,'DANE SUROWE'!$C$5:$C$222,M$6,'DANE SUROWE'!$L$5:$L$222,$A96)</f>
        <v>0</v>
      </c>
      <c r="N96" s="36">
        <f>SUMIFS('DANE SUROWE'!$S$5:$S$222,'DANE SUROWE'!$A$5:$A$222,$N$5,'DANE SUROWE'!$C$5:$C$222,N$6,'DANE SUROWE'!$L$5:$L$222,$A96)</f>
        <v>0</v>
      </c>
      <c r="O96" s="36">
        <f>SUMIFS('DANE SUROWE'!$S$5:$S$222,'DANE SUROWE'!$A$5:$A$222,$N$5,'DANE SUROWE'!$C$5:$C$222,O$6,'DANE SUROWE'!$L$5:$L$222,$A96)</f>
        <v>0</v>
      </c>
      <c r="P96" s="36">
        <f>SUMIFS('DANE SUROWE'!$S$5:$S$222,'DANE SUROWE'!$A$5:$A$222,$N$5,'DANE SUROWE'!$C$5:$C$222,P$6,'DANE SUROWE'!$L$5:$L$222,$A96)</f>
        <v>0</v>
      </c>
      <c r="Q96" s="36">
        <f>SUMIFS('DANE SUROWE'!$S$5:$S$222,'DANE SUROWE'!$A$5:$A$222,$Q$5,'DANE SUROWE'!$C$5:$C$222,Q$6,'DANE SUROWE'!$L$5:$L$222,$A96)</f>
        <v>0</v>
      </c>
      <c r="R96" s="36">
        <f>SUMIFS('DANE SUROWE'!$S$5:$S$222,'DANE SUROWE'!$A$5:$A$222,$Q$5,'DANE SUROWE'!$C$5:$C$222,R$6,'DANE SUROWE'!$L$5:$L$222,$A96)</f>
        <v>0</v>
      </c>
      <c r="S96" s="36">
        <f>SUMIFS('DANE SUROWE'!$S$5:$S$222,'DANE SUROWE'!$A$5:$A$222,$Q$5,'DANE SUROWE'!$C$5:$C$222,S$6,'DANE SUROWE'!$L$5:$L$222,$A96)</f>
        <v>0</v>
      </c>
      <c r="T96" s="36">
        <f>SUMIFS('DANE SUROWE'!$S$5:$S$222,'DANE SUROWE'!$A$5:$A$222,$Q$5,'DANE SUROWE'!$C$5:$C$222,T$6,'DANE SUROWE'!$L$5:$L$222,$A96)</f>
        <v>0</v>
      </c>
      <c r="U96" s="36">
        <f>SUMIFS('DANE SUROWE'!$S$5:$S$222,'DANE SUROWE'!$A$5:$A$222,$Q$5,'DANE SUROWE'!$C$5:$C$222,U$6,'DANE SUROWE'!$L$5:$L$222,$A96)</f>
        <v>0</v>
      </c>
      <c r="V96" s="36">
        <f>SUMIFS('DANE SUROWE'!$S$5:$S$222,'DANE SUROWE'!$A$5:$A$222,$V$5,'DANE SUROWE'!$C$5:$C$222,V$6,'DANE SUROWE'!$L$5:$L$222,$A96)</f>
        <v>0</v>
      </c>
      <c r="W96" s="36">
        <f>SUMIFS('DANE SUROWE'!$S$5:$S$222,'DANE SUROWE'!$A$5:$A$222,$V$5,'DANE SUROWE'!$C$5:$C$222,W$6,'DANE SUROWE'!$L$5:$L$222,$A96)</f>
        <v>0</v>
      </c>
      <c r="X96" s="36">
        <f>SUMIFS('DANE SUROWE'!$S$5:$S$222,'DANE SUROWE'!$A$5:$A$222,$V$5,'DANE SUROWE'!$C$5:$C$222,X$6,'DANE SUROWE'!$L$5:$L$222,$A96)</f>
        <v>0</v>
      </c>
      <c r="Y96" s="36">
        <f>SUMIFS('DANE SUROWE'!$S$5:$S$222,'DANE SUROWE'!$A$5:$A$222,$V$5,'DANE SUROWE'!$C$5:$C$222,Y$6,'DANE SUROWE'!$L$5:$L$222,$A96)</f>
        <v>0</v>
      </c>
      <c r="Z96" s="36">
        <f>SUMIFS('DANE SUROWE'!$S$5:$S$222,'DANE SUROWE'!$A$5:$A$222,$V$5,'DANE SUROWE'!$C$5:$C$222,Z$6,'DANE SUROWE'!$L$5:$L$222,$A96)</f>
        <v>0</v>
      </c>
      <c r="AA96" s="36">
        <f>SUMIFS('DANE SUROWE'!$S$5:$S$222,'DANE SUROWE'!$A$5:$A$222,$AA$5,'DANE SUROWE'!$C$5:$C$222,AA$6,'DANE SUROWE'!$L$5:$L$222,$A96)</f>
        <v>0</v>
      </c>
      <c r="AB96" s="36">
        <f>SUMIFS('DANE SUROWE'!$S$5:$S$222,'DANE SUROWE'!$A$5:$A$222,$AA$5,'DANE SUROWE'!$C$5:$C$222,AB$6,'DANE SUROWE'!$L$5:$L$222,$A96)</f>
        <v>0</v>
      </c>
      <c r="AC96" s="36">
        <f>SUMIFS('DANE SUROWE'!$S$5:$S$222,'DANE SUROWE'!$A$5:$A$222,$AC$5,'DANE SUROWE'!$C$5:$C$222,AC$6,'DANE SUROWE'!$L$5:$L$222,$A96)</f>
        <v>0</v>
      </c>
      <c r="AD96" s="36">
        <f>SUMIFS('DANE SUROWE'!$S$5:$S$222,'DANE SUROWE'!$A$5:$A$222,$AC$5,'DANE SUROWE'!$C$5:$C$222,AD$6,'DANE SUROWE'!$L$5:$L$222,$A96)</f>
        <v>0</v>
      </c>
      <c r="AE96" s="36">
        <f>SUMIFS('DANE SUROWE'!$S$5:$S$222,'DANE SUROWE'!$A$5:$A$222,$AE$5,'DANE SUROWE'!$C$5:$C$222,AE$6,'DANE SUROWE'!$L$5:$L$222,$A96)</f>
        <v>0</v>
      </c>
      <c r="AF96" s="36">
        <f>SUMIFS('DANE SUROWE'!$S$5:$S$222,'DANE SUROWE'!$A$5:$A$222,$AE$5,'DANE SUROWE'!$C$5:$C$222,AF$6,'DANE SUROWE'!$L$5:$L$222,$A96)</f>
        <v>0</v>
      </c>
      <c r="AG96" s="36">
        <f t="shared" si="2"/>
        <v>0</v>
      </c>
      <c r="AH96" s="36">
        <f t="shared" si="3"/>
        <v>0</v>
      </c>
    </row>
    <row r="97" spans="1:36">
      <c r="A97" s="35" t="s">
        <v>288</v>
      </c>
      <c r="B97" s="36">
        <f>SUMIFS('DANE SUROWE'!$S$5:$S$222,'DANE SUROWE'!$A$5:$A$222,$B$5,'DANE SUROWE'!$C$5:$C$222,B$6,'DANE SUROWE'!$L$5:$L$222,$A97)</f>
        <v>0</v>
      </c>
      <c r="C97" s="36">
        <f>SUMIFS('DANE SUROWE'!$S$5:$S$222,'DANE SUROWE'!$A$5:$A$222,$B$5,'DANE SUROWE'!$C$5:$C$222,C$6,'DANE SUROWE'!$L$5:$L$222,$A97)</f>
        <v>0</v>
      </c>
      <c r="D97" s="36">
        <f>SUMIFS('DANE SUROWE'!$S$5:$S$222,'DANE SUROWE'!$A$5:$A$222,$B$5,'DANE SUROWE'!$C$5:$C$222,D$6,'DANE SUROWE'!$L$5:$L$222,$A97)</f>
        <v>0</v>
      </c>
      <c r="E97" s="36">
        <f>SUMIFS('DANE SUROWE'!$S$5:$S$222,'DANE SUROWE'!$A$5:$A$222,$E$5,'DANE SUROWE'!$C$5:$C$222,E$6,'DANE SUROWE'!$L$5:$L$222,$A97)</f>
        <v>0</v>
      </c>
      <c r="F97" s="36">
        <f>SUMIFS('DANE SUROWE'!$S$5:$S$222,'DANE SUROWE'!$A$5:$A$222,$E$5,'DANE SUROWE'!$C$5:$C$222,F$6,'DANE SUROWE'!$L$5:$L$222,$A97)</f>
        <v>0</v>
      </c>
      <c r="G97" s="36">
        <f>SUMIFS('DANE SUROWE'!$S$5:$S$222,'DANE SUROWE'!$A$5:$A$222,$G$5,'DANE SUROWE'!$C$5:$C$222,G$6,'DANE SUROWE'!$L$5:$L$222,$A97)</f>
        <v>0</v>
      </c>
      <c r="H97" s="36">
        <f>SUMIFS('DANE SUROWE'!$S$5:$S$222,'DANE SUROWE'!$A$5:$A$222,$G$5,'DANE SUROWE'!$C$5:$C$222,H$6,'DANE SUROWE'!$L$5:$L$222,$A97)</f>
        <v>0</v>
      </c>
      <c r="I97" s="36">
        <f>SUMIFS('DANE SUROWE'!$S$5:$S$222,'DANE SUROWE'!$A$5:$A$222,$G$5,'DANE SUROWE'!$C$5:$C$222,I$6,'DANE SUROWE'!$L$5:$L$222,$A97)</f>
        <v>0</v>
      </c>
      <c r="J97" s="36">
        <f>SUMIFS('DANE SUROWE'!$S$5:$S$222,'DANE SUROWE'!$A$5:$A$222,$J$5,'DANE SUROWE'!$C$5:$C$222,J$6,'DANE SUROWE'!$L$5:$L$222,$A97)</f>
        <v>0</v>
      </c>
      <c r="K97" s="36">
        <f>SUMIFS('DANE SUROWE'!$S$5:$S$222,'DANE SUROWE'!$A$5:$A$222,$J$5,'DANE SUROWE'!$C$5:$C$222,K$6,'DANE SUROWE'!$L$5:$L$222,$A97)</f>
        <v>0</v>
      </c>
      <c r="L97" s="36">
        <f>SUMIFS('DANE SUROWE'!$S$5:$S$222,'DANE SUROWE'!$A$5:$A$222,$L$5,'DANE SUROWE'!$C$5:$C$222,L$6,'DANE SUROWE'!$L$5:$L$222,$A97)</f>
        <v>0</v>
      </c>
      <c r="M97" s="36">
        <f>SUMIFS('DANE SUROWE'!$S$5:$S$222,'DANE SUROWE'!$A$5:$A$222,$L$5,'DANE SUROWE'!$C$5:$C$222,M$6,'DANE SUROWE'!$L$5:$L$222,$A97)</f>
        <v>0</v>
      </c>
      <c r="N97" s="36">
        <f>SUMIFS('DANE SUROWE'!$S$5:$S$222,'DANE SUROWE'!$A$5:$A$222,$N$5,'DANE SUROWE'!$C$5:$C$222,N$6,'DANE SUROWE'!$L$5:$L$222,$A97)</f>
        <v>0</v>
      </c>
      <c r="O97" s="36">
        <f>SUMIFS('DANE SUROWE'!$S$5:$S$222,'DANE SUROWE'!$A$5:$A$222,$N$5,'DANE SUROWE'!$C$5:$C$222,O$6,'DANE SUROWE'!$L$5:$L$222,$A97)</f>
        <v>0</v>
      </c>
      <c r="P97" s="36">
        <f>SUMIFS('DANE SUROWE'!$S$5:$S$222,'DANE SUROWE'!$A$5:$A$222,$N$5,'DANE SUROWE'!$C$5:$C$222,P$6,'DANE SUROWE'!$L$5:$L$222,$A97)</f>
        <v>0</v>
      </c>
      <c r="Q97" s="36">
        <f>SUMIFS('DANE SUROWE'!$S$5:$S$222,'DANE SUROWE'!$A$5:$A$222,$Q$5,'DANE SUROWE'!$C$5:$C$222,Q$6,'DANE SUROWE'!$L$5:$L$222,$A97)</f>
        <v>0</v>
      </c>
      <c r="R97" s="36">
        <f>SUMIFS('DANE SUROWE'!$S$5:$S$222,'DANE SUROWE'!$A$5:$A$222,$Q$5,'DANE SUROWE'!$C$5:$C$222,R$6,'DANE SUROWE'!$L$5:$L$222,$A97)</f>
        <v>0</v>
      </c>
      <c r="S97" s="36">
        <f>SUMIFS('DANE SUROWE'!$S$5:$S$222,'DANE SUROWE'!$A$5:$A$222,$Q$5,'DANE SUROWE'!$C$5:$C$222,S$6,'DANE SUROWE'!$L$5:$L$222,$A97)</f>
        <v>0</v>
      </c>
      <c r="T97" s="36">
        <f>SUMIFS('DANE SUROWE'!$S$5:$S$222,'DANE SUROWE'!$A$5:$A$222,$Q$5,'DANE SUROWE'!$C$5:$C$222,T$6,'DANE SUROWE'!$L$5:$L$222,$A97)</f>
        <v>0</v>
      </c>
      <c r="U97" s="36">
        <f>SUMIFS('DANE SUROWE'!$S$5:$S$222,'DANE SUROWE'!$A$5:$A$222,$Q$5,'DANE SUROWE'!$C$5:$C$222,U$6,'DANE SUROWE'!$L$5:$L$222,$A97)</f>
        <v>0</v>
      </c>
      <c r="V97" s="36">
        <f>SUMIFS('DANE SUROWE'!$S$5:$S$222,'DANE SUROWE'!$A$5:$A$222,$V$5,'DANE SUROWE'!$C$5:$C$222,V$6,'DANE SUROWE'!$L$5:$L$222,$A97)</f>
        <v>0</v>
      </c>
      <c r="W97" s="36">
        <f>SUMIFS('DANE SUROWE'!$S$5:$S$222,'DANE SUROWE'!$A$5:$A$222,$V$5,'DANE SUROWE'!$C$5:$C$222,W$6,'DANE SUROWE'!$L$5:$L$222,$A97)</f>
        <v>0</v>
      </c>
      <c r="X97" s="36">
        <f>SUMIFS('DANE SUROWE'!$S$5:$S$222,'DANE SUROWE'!$A$5:$A$222,$V$5,'DANE SUROWE'!$C$5:$C$222,X$6,'DANE SUROWE'!$L$5:$L$222,$A97)</f>
        <v>0</v>
      </c>
      <c r="Y97" s="36">
        <f>SUMIFS('DANE SUROWE'!$S$5:$S$222,'DANE SUROWE'!$A$5:$A$222,$V$5,'DANE SUROWE'!$C$5:$C$222,Y$6,'DANE SUROWE'!$L$5:$L$222,$A97)</f>
        <v>0</v>
      </c>
      <c r="Z97" s="36">
        <f>SUMIFS('DANE SUROWE'!$S$5:$S$222,'DANE SUROWE'!$A$5:$A$222,$V$5,'DANE SUROWE'!$C$5:$C$222,Z$6,'DANE SUROWE'!$L$5:$L$222,$A97)</f>
        <v>0</v>
      </c>
      <c r="AA97" s="36">
        <f>SUMIFS('DANE SUROWE'!$S$5:$S$222,'DANE SUROWE'!$A$5:$A$222,$AA$5,'DANE SUROWE'!$C$5:$C$222,AA$6,'DANE SUROWE'!$L$5:$L$222,$A97)</f>
        <v>0</v>
      </c>
      <c r="AB97" s="36">
        <f>SUMIFS('DANE SUROWE'!$S$5:$S$222,'DANE SUROWE'!$A$5:$A$222,$AA$5,'DANE SUROWE'!$C$5:$C$222,AB$6,'DANE SUROWE'!$L$5:$L$222,$A97)</f>
        <v>0</v>
      </c>
      <c r="AC97" s="36">
        <f>SUMIFS('DANE SUROWE'!$S$5:$S$222,'DANE SUROWE'!$A$5:$A$222,$AC$5,'DANE SUROWE'!$C$5:$C$222,AC$6,'DANE SUROWE'!$L$5:$L$222,$A97)</f>
        <v>0</v>
      </c>
      <c r="AD97" s="36">
        <f>SUMIFS('DANE SUROWE'!$S$5:$S$222,'DANE SUROWE'!$A$5:$A$222,$AC$5,'DANE SUROWE'!$C$5:$C$222,AD$6,'DANE SUROWE'!$L$5:$L$222,$A97)</f>
        <v>0</v>
      </c>
      <c r="AE97" s="36">
        <f>SUMIFS('DANE SUROWE'!$S$5:$S$222,'DANE SUROWE'!$A$5:$A$222,$AE$5,'DANE SUROWE'!$C$5:$C$222,AE$6,'DANE SUROWE'!$L$5:$L$222,$A97)</f>
        <v>0</v>
      </c>
      <c r="AF97" s="36">
        <f>SUMIFS('DANE SUROWE'!$S$5:$S$222,'DANE SUROWE'!$A$5:$A$222,$AE$5,'DANE SUROWE'!$C$5:$C$222,AF$6,'DANE SUROWE'!$L$5:$L$222,$A97)</f>
        <v>0</v>
      </c>
      <c r="AG97" s="36">
        <f t="shared" si="2"/>
        <v>0</v>
      </c>
      <c r="AH97" s="36">
        <f t="shared" si="3"/>
        <v>0</v>
      </c>
    </row>
    <row r="98" spans="1:36">
      <c r="A98" s="35" t="s">
        <v>289</v>
      </c>
      <c r="B98" s="36">
        <f>SUMIFS('DANE SUROWE'!$S$5:$S$222,'DANE SUROWE'!$A$5:$A$222,$B$5,'DANE SUROWE'!$C$5:$C$222,B$6,'DANE SUROWE'!$L$5:$L$222,$A98)</f>
        <v>0</v>
      </c>
      <c r="C98" s="36">
        <f>SUMIFS('DANE SUROWE'!$S$5:$S$222,'DANE SUROWE'!$A$5:$A$222,$B$5,'DANE SUROWE'!$C$5:$C$222,C$6,'DANE SUROWE'!$L$5:$L$222,$A98)</f>
        <v>0</v>
      </c>
      <c r="D98" s="36">
        <f>SUMIFS('DANE SUROWE'!$S$5:$S$222,'DANE SUROWE'!$A$5:$A$222,$B$5,'DANE SUROWE'!$C$5:$C$222,D$6,'DANE SUROWE'!$L$5:$L$222,$A98)</f>
        <v>0</v>
      </c>
      <c r="E98" s="36">
        <f>SUMIFS('DANE SUROWE'!$S$5:$S$222,'DANE SUROWE'!$A$5:$A$222,$E$5,'DANE SUROWE'!$C$5:$C$222,E$6,'DANE SUROWE'!$L$5:$L$222,$A98)</f>
        <v>0</v>
      </c>
      <c r="F98" s="36">
        <f>SUMIFS('DANE SUROWE'!$S$5:$S$222,'DANE SUROWE'!$A$5:$A$222,$E$5,'DANE SUROWE'!$C$5:$C$222,F$6,'DANE SUROWE'!$L$5:$L$222,$A98)</f>
        <v>0</v>
      </c>
      <c r="G98" s="36">
        <f>SUMIFS('DANE SUROWE'!$S$5:$S$222,'DANE SUROWE'!$A$5:$A$222,$G$5,'DANE SUROWE'!$C$5:$C$222,G$6,'DANE SUROWE'!$L$5:$L$222,$A98)</f>
        <v>0</v>
      </c>
      <c r="H98" s="36">
        <f>SUMIFS('DANE SUROWE'!$S$5:$S$222,'DANE SUROWE'!$A$5:$A$222,$G$5,'DANE SUROWE'!$C$5:$C$222,H$6,'DANE SUROWE'!$L$5:$L$222,$A98)</f>
        <v>0</v>
      </c>
      <c r="I98" s="36">
        <f>SUMIFS('DANE SUROWE'!$S$5:$S$222,'DANE SUROWE'!$A$5:$A$222,$G$5,'DANE SUROWE'!$C$5:$C$222,I$6,'DANE SUROWE'!$L$5:$L$222,$A98)</f>
        <v>0</v>
      </c>
      <c r="J98" s="36">
        <f>SUMIFS('DANE SUROWE'!$S$5:$S$222,'DANE SUROWE'!$A$5:$A$222,$J$5,'DANE SUROWE'!$C$5:$C$222,J$6,'DANE SUROWE'!$L$5:$L$222,$A98)</f>
        <v>0</v>
      </c>
      <c r="K98" s="36">
        <f>SUMIFS('DANE SUROWE'!$S$5:$S$222,'DANE SUROWE'!$A$5:$A$222,$J$5,'DANE SUROWE'!$C$5:$C$222,K$6,'DANE SUROWE'!$L$5:$L$222,$A98)</f>
        <v>0</v>
      </c>
      <c r="L98" s="36">
        <f>SUMIFS('DANE SUROWE'!$S$5:$S$222,'DANE SUROWE'!$A$5:$A$222,$L$5,'DANE SUROWE'!$C$5:$C$222,L$6,'DANE SUROWE'!$L$5:$L$222,$A98)</f>
        <v>0</v>
      </c>
      <c r="M98" s="36">
        <f>SUMIFS('DANE SUROWE'!$S$5:$S$222,'DANE SUROWE'!$A$5:$A$222,$L$5,'DANE SUROWE'!$C$5:$C$222,M$6,'DANE SUROWE'!$L$5:$L$222,$A98)</f>
        <v>0</v>
      </c>
      <c r="N98" s="36">
        <f>SUMIFS('DANE SUROWE'!$S$5:$S$222,'DANE SUROWE'!$A$5:$A$222,$N$5,'DANE SUROWE'!$C$5:$C$222,N$6,'DANE SUROWE'!$L$5:$L$222,$A98)</f>
        <v>0</v>
      </c>
      <c r="O98" s="36">
        <f>SUMIFS('DANE SUROWE'!$S$5:$S$222,'DANE SUROWE'!$A$5:$A$222,$N$5,'DANE SUROWE'!$C$5:$C$222,O$6,'DANE SUROWE'!$L$5:$L$222,$A98)</f>
        <v>0</v>
      </c>
      <c r="P98" s="36">
        <f>SUMIFS('DANE SUROWE'!$S$5:$S$222,'DANE SUROWE'!$A$5:$A$222,$N$5,'DANE SUROWE'!$C$5:$C$222,P$6,'DANE SUROWE'!$L$5:$L$222,$A98)</f>
        <v>0</v>
      </c>
      <c r="Q98" s="36">
        <f>SUMIFS('DANE SUROWE'!$S$5:$S$222,'DANE SUROWE'!$A$5:$A$222,$Q$5,'DANE SUROWE'!$C$5:$C$222,Q$6,'DANE SUROWE'!$L$5:$L$222,$A98)</f>
        <v>0</v>
      </c>
      <c r="R98" s="36">
        <f>SUMIFS('DANE SUROWE'!$S$5:$S$222,'DANE SUROWE'!$A$5:$A$222,$Q$5,'DANE SUROWE'!$C$5:$C$222,R$6,'DANE SUROWE'!$L$5:$L$222,$A98)</f>
        <v>0</v>
      </c>
      <c r="S98" s="36">
        <f>SUMIFS('DANE SUROWE'!$S$5:$S$222,'DANE SUROWE'!$A$5:$A$222,$Q$5,'DANE SUROWE'!$C$5:$C$222,S$6,'DANE SUROWE'!$L$5:$L$222,$A98)</f>
        <v>0</v>
      </c>
      <c r="T98" s="36">
        <f>SUMIFS('DANE SUROWE'!$S$5:$S$222,'DANE SUROWE'!$A$5:$A$222,$Q$5,'DANE SUROWE'!$C$5:$C$222,T$6,'DANE SUROWE'!$L$5:$L$222,$A98)</f>
        <v>0</v>
      </c>
      <c r="U98" s="36">
        <f>SUMIFS('DANE SUROWE'!$S$5:$S$222,'DANE SUROWE'!$A$5:$A$222,$Q$5,'DANE SUROWE'!$C$5:$C$222,U$6,'DANE SUROWE'!$L$5:$L$222,$A98)</f>
        <v>0</v>
      </c>
      <c r="V98" s="36">
        <f>SUMIFS('DANE SUROWE'!$S$5:$S$222,'DANE SUROWE'!$A$5:$A$222,$V$5,'DANE SUROWE'!$C$5:$C$222,V$6,'DANE SUROWE'!$L$5:$L$222,$A98)</f>
        <v>0</v>
      </c>
      <c r="W98" s="36">
        <f>SUMIFS('DANE SUROWE'!$S$5:$S$222,'DANE SUROWE'!$A$5:$A$222,$V$5,'DANE SUROWE'!$C$5:$C$222,W$6,'DANE SUROWE'!$L$5:$L$222,$A98)</f>
        <v>0</v>
      </c>
      <c r="X98" s="36">
        <f>SUMIFS('DANE SUROWE'!$S$5:$S$222,'DANE SUROWE'!$A$5:$A$222,$V$5,'DANE SUROWE'!$C$5:$C$222,X$6,'DANE SUROWE'!$L$5:$L$222,$A98)</f>
        <v>0</v>
      </c>
      <c r="Y98" s="36">
        <f>SUMIFS('DANE SUROWE'!$S$5:$S$222,'DANE SUROWE'!$A$5:$A$222,$V$5,'DANE SUROWE'!$C$5:$C$222,Y$6,'DANE SUROWE'!$L$5:$L$222,$A98)</f>
        <v>0</v>
      </c>
      <c r="Z98" s="36">
        <f>SUMIFS('DANE SUROWE'!$S$5:$S$222,'DANE SUROWE'!$A$5:$A$222,$V$5,'DANE SUROWE'!$C$5:$C$222,Z$6,'DANE SUROWE'!$L$5:$L$222,$A98)</f>
        <v>0</v>
      </c>
      <c r="AA98" s="36">
        <f>SUMIFS('DANE SUROWE'!$S$5:$S$222,'DANE SUROWE'!$A$5:$A$222,$AA$5,'DANE SUROWE'!$C$5:$C$222,AA$6,'DANE SUROWE'!$L$5:$L$222,$A98)</f>
        <v>0</v>
      </c>
      <c r="AB98" s="36">
        <f>SUMIFS('DANE SUROWE'!$S$5:$S$222,'DANE SUROWE'!$A$5:$A$222,$AA$5,'DANE SUROWE'!$C$5:$C$222,AB$6,'DANE SUROWE'!$L$5:$L$222,$A98)</f>
        <v>0</v>
      </c>
      <c r="AC98" s="36">
        <f>SUMIFS('DANE SUROWE'!$S$5:$S$222,'DANE SUROWE'!$A$5:$A$222,$AC$5,'DANE SUROWE'!$C$5:$C$222,AC$6,'DANE SUROWE'!$L$5:$L$222,$A98)</f>
        <v>0</v>
      </c>
      <c r="AD98" s="36">
        <f>SUMIFS('DANE SUROWE'!$S$5:$S$222,'DANE SUROWE'!$A$5:$A$222,$AC$5,'DANE SUROWE'!$C$5:$C$222,AD$6,'DANE SUROWE'!$L$5:$L$222,$A98)</f>
        <v>0</v>
      </c>
      <c r="AE98" s="36">
        <f>SUMIFS('DANE SUROWE'!$S$5:$S$222,'DANE SUROWE'!$A$5:$A$222,$AE$5,'DANE SUROWE'!$C$5:$C$222,AE$6,'DANE SUROWE'!$L$5:$L$222,$A98)</f>
        <v>0</v>
      </c>
      <c r="AF98" s="36">
        <f>SUMIFS('DANE SUROWE'!$S$5:$S$222,'DANE SUROWE'!$A$5:$A$222,$AE$5,'DANE SUROWE'!$C$5:$C$222,AF$6,'DANE SUROWE'!$L$5:$L$222,$A98)</f>
        <v>0</v>
      </c>
      <c r="AG98" s="36">
        <f t="shared" si="2"/>
        <v>0</v>
      </c>
      <c r="AH98" s="36">
        <f t="shared" si="3"/>
        <v>0</v>
      </c>
    </row>
    <row r="99" spans="1:36">
      <c r="A99" s="35" t="s">
        <v>290</v>
      </c>
      <c r="B99" s="36">
        <f>SUMIFS('DANE SUROWE'!$S$5:$S$222,'DANE SUROWE'!$A$5:$A$222,$B$5,'DANE SUROWE'!$C$5:$C$222,B$6,'DANE SUROWE'!$L$5:$L$222,$A99)</f>
        <v>0</v>
      </c>
      <c r="C99" s="36">
        <f>SUMIFS('DANE SUROWE'!$S$5:$S$222,'DANE SUROWE'!$A$5:$A$222,$B$5,'DANE SUROWE'!$C$5:$C$222,C$6,'DANE SUROWE'!$L$5:$L$222,$A99)</f>
        <v>0</v>
      </c>
      <c r="D99" s="36">
        <f>SUMIFS('DANE SUROWE'!$S$5:$S$222,'DANE SUROWE'!$A$5:$A$222,$B$5,'DANE SUROWE'!$C$5:$C$222,D$6,'DANE SUROWE'!$L$5:$L$222,$A99)</f>
        <v>0</v>
      </c>
      <c r="E99" s="36">
        <f>SUMIFS('DANE SUROWE'!$S$5:$S$222,'DANE SUROWE'!$A$5:$A$222,$E$5,'DANE SUROWE'!$C$5:$C$222,E$6,'DANE SUROWE'!$L$5:$L$222,$A99)</f>
        <v>0</v>
      </c>
      <c r="F99" s="36">
        <f>SUMIFS('DANE SUROWE'!$S$5:$S$222,'DANE SUROWE'!$A$5:$A$222,$E$5,'DANE SUROWE'!$C$5:$C$222,F$6,'DANE SUROWE'!$L$5:$L$222,$A99)</f>
        <v>0</v>
      </c>
      <c r="G99" s="36">
        <f>SUMIFS('DANE SUROWE'!$S$5:$S$222,'DANE SUROWE'!$A$5:$A$222,$G$5,'DANE SUROWE'!$C$5:$C$222,G$6,'DANE SUROWE'!$L$5:$L$222,$A99)</f>
        <v>0</v>
      </c>
      <c r="H99" s="36">
        <f>SUMIFS('DANE SUROWE'!$S$5:$S$222,'DANE SUROWE'!$A$5:$A$222,$G$5,'DANE SUROWE'!$C$5:$C$222,H$6,'DANE SUROWE'!$L$5:$L$222,$A99)</f>
        <v>0</v>
      </c>
      <c r="I99" s="36">
        <f>SUMIFS('DANE SUROWE'!$S$5:$S$222,'DANE SUROWE'!$A$5:$A$222,$G$5,'DANE SUROWE'!$C$5:$C$222,I$6,'DANE SUROWE'!$L$5:$L$222,$A99)</f>
        <v>0</v>
      </c>
      <c r="J99" s="36">
        <f>SUMIFS('DANE SUROWE'!$S$5:$S$222,'DANE SUROWE'!$A$5:$A$222,$J$5,'DANE SUROWE'!$C$5:$C$222,J$6,'DANE SUROWE'!$L$5:$L$222,$A99)</f>
        <v>0</v>
      </c>
      <c r="K99" s="36">
        <f>SUMIFS('DANE SUROWE'!$S$5:$S$222,'DANE SUROWE'!$A$5:$A$222,$J$5,'DANE SUROWE'!$C$5:$C$222,K$6,'DANE SUROWE'!$L$5:$L$222,$A99)</f>
        <v>0</v>
      </c>
      <c r="L99" s="36">
        <f>SUMIFS('DANE SUROWE'!$S$5:$S$222,'DANE SUROWE'!$A$5:$A$222,$L$5,'DANE SUROWE'!$C$5:$C$222,L$6,'DANE SUROWE'!$L$5:$L$222,$A99)</f>
        <v>0</v>
      </c>
      <c r="M99" s="36">
        <f>SUMIFS('DANE SUROWE'!$S$5:$S$222,'DANE SUROWE'!$A$5:$A$222,$L$5,'DANE SUROWE'!$C$5:$C$222,M$6,'DANE SUROWE'!$L$5:$L$222,$A99)</f>
        <v>0</v>
      </c>
      <c r="N99" s="36">
        <f>SUMIFS('DANE SUROWE'!$S$5:$S$222,'DANE SUROWE'!$A$5:$A$222,$N$5,'DANE SUROWE'!$C$5:$C$222,N$6,'DANE SUROWE'!$L$5:$L$222,$A99)</f>
        <v>0</v>
      </c>
      <c r="O99" s="36">
        <f>SUMIFS('DANE SUROWE'!$S$5:$S$222,'DANE SUROWE'!$A$5:$A$222,$N$5,'DANE SUROWE'!$C$5:$C$222,O$6,'DANE SUROWE'!$L$5:$L$222,$A99)</f>
        <v>0</v>
      </c>
      <c r="P99" s="36">
        <f>SUMIFS('DANE SUROWE'!$S$5:$S$222,'DANE SUROWE'!$A$5:$A$222,$N$5,'DANE SUROWE'!$C$5:$C$222,P$6,'DANE SUROWE'!$L$5:$L$222,$A99)</f>
        <v>0</v>
      </c>
      <c r="Q99" s="36">
        <f>SUMIFS('DANE SUROWE'!$S$5:$S$222,'DANE SUROWE'!$A$5:$A$222,$Q$5,'DANE SUROWE'!$C$5:$C$222,Q$6,'DANE SUROWE'!$L$5:$L$222,$A99)</f>
        <v>0</v>
      </c>
      <c r="R99" s="36">
        <f>SUMIFS('DANE SUROWE'!$S$5:$S$222,'DANE SUROWE'!$A$5:$A$222,$Q$5,'DANE SUROWE'!$C$5:$C$222,R$6,'DANE SUROWE'!$L$5:$L$222,$A99)</f>
        <v>0</v>
      </c>
      <c r="S99" s="36">
        <f>SUMIFS('DANE SUROWE'!$S$5:$S$222,'DANE SUROWE'!$A$5:$A$222,$Q$5,'DANE SUROWE'!$C$5:$C$222,S$6,'DANE SUROWE'!$L$5:$L$222,$A99)</f>
        <v>0</v>
      </c>
      <c r="T99" s="36">
        <f>SUMIFS('DANE SUROWE'!$S$5:$S$222,'DANE SUROWE'!$A$5:$A$222,$Q$5,'DANE SUROWE'!$C$5:$C$222,T$6,'DANE SUROWE'!$L$5:$L$222,$A99)</f>
        <v>0</v>
      </c>
      <c r="U99" s="36">
        <f>SUMIFS('DANE SUROWE'!$S$5:$S$222,'DANE SUROWE'!$A$5:$A$222,$Q$5,'DANE SUROWE'!$C$5:$C$222,U$6,'DANE SUROWE'!$L$5:$L$222,$A99)</f>
        <v>0</v>
      </c>
      <c r="V99" s="36">
        <f>SUMIFS('DANE SUROWE'!$S$5:$S$222,'DANE SUROWE'!$A$5:$A$222,$V$5,'DANE SUROWE'!$C$5:$C$222,V$6,'DANE SUROWE'!$L$5:$L$222,$A99)</f>
        <v>0</v>
      </c>
      <c r="W99" s="36">
        <f>SUMIFS('DANE SUROWE'!$S$5:$S$222,'DANE SUROWE'!$A$5:$A$222,$V$5,'DANE SUROWE'!$C$5:$C$222,W$6,'DANE SUROWE'!$L$5:$L$222,$A99)</f>
        <v>0</v>
      </c>
      <c r="X99" s="36">
        <f>SUMIFS('DANE SUROWE'!$S$5:$S$222,'DANE SUROWE'!$A$5:$A$222,$V$5,'DANE SUROWE'!$C$5:$C$222,X$6,'DANE SUROWE'!$L$5:$L$222,$A99)</f>
        <v>0</v>
      </c>
      <c r="Y99" s="36">
        <f>SUMIFS('DANE SUROWE'!$S$5:$S$222,'DANE SUROWE'!$A$5:$A$222,$V$5,'DANE SUROWE'!$C$5:$C$222,Y$6,'DANE SUROWE'!$L$5:$L$222,$A99)</f>
        <v>0</v>
      </c>
      <c r="Z99" s="36">
        <f>SUMIFS('DANE SUROWE'!$S$5:$S$222,'DANE SUROWE'!$A$5:$A$222,$V$5,'DANE SUROWE'!$C$5:$C$222,Z$6,'DANE SUROWE'!$L$5:$L$222,$A99)</f>
        <v>0</v>
      </c>
      <c r="AA99" s="36">
        <f>SUMIFS('DANE SUROWE'!$S$5:$S$222,'DANE SUROWE'!$A$5:$A$222,$AA$5,'DANE SUROWE'!$C$5:$C$222,AA$6,'DANE SUROWE'!$L$5:$L$222,$A99)</f>
        <v>0</v>
      </c>
      <c r="AB99" s="36">
        <f>SUMIFS('DANE SUROWE'!$S$5:$S$222,'DANE SUROWE'!$A$5:$A$222,$AA$5,'DANE SUROWE'!$C$5:$C$222,AB$6,'DANE SUROWE'!$L$5:$L$222,$A99)</f>
        <v>0</v>
      </c>
      <c r="AC99" s="36">
        <f>SUMIFS('DANE SUROWE'!$S$5:$S$222,'DANE SUROWE'!$A$5:$A$222,$AC$5,'DANE SUROWE'!$C$5:$C$222,AC$6,'DANE SUROWE'!$L$5:$L$222,$A99)</f>
        <v>0</v>
      </c>
      <c r="AD99" s="36">
        <f>SUMIFS('DANE SUROWE'!$S$5:$S$222,'DANE SUROWE'!$A$5:$A$222,$AC$5,'DANE SUROWE'!$C$5:$C$222,AD$6,'DANE SUROWE'!$L$5:$L$222,$A99)</f>
        <v>0</v>
      </c>
      <c r="AE99" s="36">
        <f>SUMIFS('DANE SUROWE'!$S$5:$S$222,'DANE SUROWE'!$A$5:$A$222,$AE$5,'DANE SUROWE'!$C$5:$C$222,AE$6,'DANE SUROWE'!$L$5:$L$222,$A99)</f>
        <v>0</v>
      </c>
      <c r="AF99" s="36">
        <f>SUMIFS('DANE SUROWE'!$S$5:$S$222,'DANE SUROWE'!$A$5:$A$222,$AE$5,'DANE SUROWE'!$C$5:$C$222,AF$6,'DANE SUROWE'!$L$5:$L$222,$A99)</f>
        <v>0</v>
      </c>
      <c r="AG99" s="36">
        <f t="shared" si="2"/>
        <v>0</v>
      </c>
      <c r="AH99" s="36">
        <f t="shared" si="3"/>
        <v>0</v>
      </c>
    </row>
    <row r="100" spans="1:36">
      <c r="A100" s="35" t="s">
        <v>291</v>
      </c>
      <c r="B100" s="36">
        <f>SUMIFS('DANE SUROWE'!$S$5:$S$222,'DANE SUROWE'!$A$5:$A$222,$B$5,'DANE SUROWE'!$C$5:$C$222,B$6,'DANE SUROWE'!$L$5:$L$222,$A100)</f>
        <v>0</v>
      </c>
      <c r="C100" s="36">
        <f>SUMIFS('DANE SUROWE'!$S$5:$S$222,'DANE SUROWE'!$A$5:$A$222,$B$5,'DANE SUROWE'!$C$5:$C$222,C$6,'DANE SUROWE'!$L$5:$L$222,$A100)</f>
        <v>0</v>
      </c>
      <c r="D100" s="36">
        <f>SUMIFS('DANE SUROWE'!$S$5:$S$222,'DANE SUROWE'!$A$5:$A$222,$B$5,'DANE SUROWE'!$C$5:$C$222,D$6,'DANE SUROWE'!$L$5:$L$222,$A100)</f>
        <v>0</v>
      </c>
      <c r="E100" s="36">
        <f>SUMIFS('DANE SUROWE'!$S$5:$S$222,'DANE SUROWE'!$A$5:$A$222,$E$5,'DANE SUROWE'!$C$5:$C$222,E$6,'DANE SUROWE'!$L$5:$L$222,$A100)</f>
        <v>0</v>
      </c>
      <c r="F100" s="36">
        <f>SUMIFS('DANE SUROWE'!$S$5:$S$222,'DANE SUROWE'!$A$5:$A$222,$E$5,'DANE SUROWE'!$C$5:$C$222,F$6,'DANE SUROWE'!$L$5:$L$222,$A100)</f>
        <v>0</v>
      </c>
      <c r="G100" s="36">
        <f>SUMIFS('DANE SUROWE'!$S$5:$S$222,'DANE SUROWE'!$A$5:$A$222,$G$5,'DANE SUROWE'!$C$5:$C$222,G$6,'DANE SUROWE'!$L$5:$L$222,$A100)</f>
        <v>0</v>
      </c>
      <c r="H100" s="36">
        <f>SUMIFS('DANE SUROWE'!$S$5:$S$222,'DANE SUROWE'!$A$5:$A$222,$G$5,'DANE SUROWE'!$C$5:$C$222,H$6,'DANE SUROWE'!$L$5:$L$222,$A100)</f>
        <v>0</v>
      </c>
      <c r="I100" s="36">
        <f>SUMIFS('DANE SUROWE'!$S$5:$S$222,'DANE SUROWE'!$A$5:$A$222,$G$5,'DANE SUROWE'!$C$5:$C$222,I$6,'DANE SUROWE'!$L$5:$L$222,$A100)</f>
        <v>0</v>
      </c>
      <c r="J100" s="36">
        <f>SUMIFS('DANE SUROWE'!$S$5:$S$222,'DANE SUROWE'!$A$5:$A$222,$J$5,'DANE SUROWE'!$C$5:$C$222,J$6,'DANE SUROWE'!$L$5:$L$222,$A100)</f>
        <v>0</v>
      </c>
      <c r="K100" s="36">
        <f>SUMIFS('DANE SUROWE'!$S$5:$S$222,'DANE SUROWE'!$A$5:$A$222,$J$5,'DANE SUROWE'!$C$5:$C$222,K$6,'DANE SUROWE'!$L$5:$L$222,$A100)</f>
        <v>0</v>
      </c>
      <c r="L100" s="36">
        <f>SUMIFS('DANE SUROWE'!$S$5:$S$222,'DANE SUROWE'!$A$5:$A$222,$L$5,'DANE SUROWE'!$C$5:$C$222,L$6,'DANE SUROWE'!$L$5:$L$222,$A100)</f>
        <v>0</v>
      </c>
      <c r="M100" s="36">
        <f>SUMIFS('DANE SUROWE'!$S$5:$S$222,'DANE SUROWE'!$A$5:$A$222,$L$5,'DANE SUROWE'!$C$5:$C$222,M$6,'DANE SUROWE'!$L$5:$L$222,$A100)</f>
        <v>0</v>
      </c>
      <c r="N100" s="36">
        <f>SUMIFS('DANE SUROWE'!$S$5:$S$222,'DANE SUROWE'!$A$5:$A$222,$N$5,'DANE SUROWE'!$C$5:$C$222,N$6,'DANE SUROWE'!$L$5:$L$222,$A100)</f>
        <v>0</v>
      </c>
      <c r="O100" s="36">
        <f>SUMIFS('DANE SUROWE'!$S$5:$S$222,'DANE SUROWE'!$A$5:$A$222,$N$5,'DANE SUROWE'!$C$5:$C$222,O$6,'DANE SUROWE'!$L$5:$L$222,$A100)</f>
        <v>0</v>
      </c>
      <c r="P100" s="36">
        <f>SUMIFS('DANE SUROWE'!$S$5:$S$222,'DANE SUROWE'!$A$5:$A$222,$N$5,'DANE SUROWE'!$C$5:$C$222,P$6,'DANE SUROWE'!$L$5:$L$222,$A100)</f>
        <v>0</v>
      </c>
      <c r="Q100" s="36">
        <f>SUMIFS('DANE SUROWE'!$S$5:$S$222,'DANE SUROWE'!$A$5:$A$222,$Q$5,'DANE SUROWE'!$C$5:$C$222,Q$6,'DANE SUROWE'!$L$5:$L$222,$A100)</f>
        <v>0</v>
      </c>
      <c r="R100" s="36">
        <f>SUMIFS('DANE SUROWE'!$S$5:$S$222,'DANE SUROWE'!$A$5:$A$222,$Q$5,'DANE SUROWE'!$C$5:$C$222,R$6,'DANE SUROWE'!$L$5:$L$222,$A100)</f>
        <v>0</v>
      </c>
      <c r="S100" s="36">
        <f>SUMIFS('DANE SUROWE'!$S$5:$S$222,'DANE SUROWE'!$A$5:$A$222,$Q$5,'DANE SUROWE'!$C$5:$C$222,S$6,'DANE SUROWE'!$L$5:$L$222,$A100)</f>
        <v>0</v>
      </c>
      <c r="T100" s="36">
        <f>SUMIFS('DANE SUROWE'!$S$5:$S$222,'DANE SUROWE'!$A$5:$A$222,$Q$5,'DANE SUROWE'!$C$5:$C$222,T$6,'DANE SUROWE'!$L$5:$L$222,$A100)</f>
        <v>0</v>
      </c>
      <c r="U100" s="36">
        <f>SUMIFS('DANE SUROWE'!$S$5:$S$222,'DANE SUROWE'!$A$5:$A$222,$Q$5,'DANE SUROWE'!$C$5:$C$222,U$6,'DANE SUROWE'!$L$5:$L$222,$A100)</f>
        <v>0</v>
      </c>
      <c r="V100" s="36">
        <f>SUMIFS('DANE SUROWE'!$S$5:$S$222,'DANE SUROWE'!$A$5:$A$222,$V$5,'DANE SUROWE'!$C$5:$C$222,V$6,'DANE SUROWE'!$L$5:$L$222,$A100)</f>
        <v>0</v>
      </c>
      <c r="W100" s="36">
        <f>SUMIFS('DANE SUROWE'!$S$5:$S$222,'DANE SUROWE'!$A$5:$A$222,$V$5,'DANE SUROWE'!$C$5:$C$222,W$6,'DANE SUROWE'!$L$5:$L$222,$A100)</f>
        <v>0</v>
      </c>
      <c r="X100" s="36">
        <f>SUMIFS('DANE SUROWE'!$S$5:$S$222,'DANE SUROWE'!$A$5:$A$222,$V$5,'DANE SUROWE'!$C$5:$C$222,X$6,'DANE SUROWE'!$L$5:$L$222,$A100)</f>
        <v>0</v>
      </c>
      <c r="Y100" s="36">
        <f>SUMIFS('DANE SUROWE'!$S$5:$S$222,'DANE SUROWE'!$A$5:$A$222,$V$5,'DANE SUROWE'!$C$5:$C$222,Y$6,'DANE SUROWE'!$L$5:$L$222,$A100)</f>
        <v>0</v>
      </c>
      <c r="Z100" s="36">
        <f>SUMIFS('DANE SUROWE'!$S$5:$S$222,'DANE SUROWE'!$A$5:$A$222,$V$5,'DANE SUROWE'!$C$5:$C$222,Z$6,'DANE SUROWE'!$L$5:$L$222,$A100)</f>
        <v>0</v>
      </c>
      <c r="AA100" s="36">
        <f>SUMIFS('DANE SUROWE'!$S$5:$S$222,'DANE SUROWE'!$A$5:$A$222,$AA$5,'DANE SUROWE'!$C$5:$C$222,AA$6,'DANE SUROWE'!$L$5:$L$222,$A100)</f>
        <v>0</v>
      </c>
      <c r="AB100" s="36">
        <f>SUMIFS('DANE SUROWE'!$S$5:$S$222,'DANE SUROWE'!$A$5:$A$222,$AA$5,'DANE SUROWE'!$C$5:$C$222,AB$6,'DANE SUROWE'!$L$5:$L$222,$A100)</f>
        <v>0</v>
      </c>
      <c r="AC100" s="36">
        <f>SUMIFS('DANE SUROWE'!$S$5:$S$222,'DANE SUROWE'!$A$5:$A$222,$AC$5,'DANE SUROWE'!$C$5:$C$222,AC$6,'DANE SUROWE'!$L$5:$L$222,$A100)</f>
        <v>0</v>
      </c>
      <c r="AD100" s="36">
        <f>SUMIFS('DANE SUROWE'!$S$5:$S$222,'DANE SUROWE'!$A$5:$A$222,$AC$5,'DANE SUROWE'!$C$5:$C$222,AD$6,'DANE SUROWE'!$L$5:$L$222,$A100)</f>
        <v>0</v>
      </c>
      <c r="AE100" s="36">
        <f>SUMIFS('DANE SUROWE'!$S$5:$S$222,'DANE SUROWE'!$A$5:$A$222,$AE$5,'DANE SUROWE'!$C$5:$C$222,AE$6,'DANE SUROWE'!$L$5:$L$222,$A100)</f>
        <v>0</v>
      </c>
      <c r="AF100" s="36">
        <f>SUMIFS('DANE SUROWE'!$S$5:$S$222,'DANE SUROWE'!$A$5:$A$222,$AE$5,'DANE SUROWE'!$C$5:$C$222,AF$6,'DANE SUROWE'!$L$5:$L$222,$A100)</f>
        <v>0</v>
      </c>
      <c r="AG100" s="36">
        <f t="shared" si="2"/>
        <v>0</v>
      </c>
      <c r="AH100" s="36">
        <f>SUM(AG100:AG103)</f>
        <v>101383</v>
      </c>
    </row>
    <row r="101" spans="1:36">
      <c r="A101" s="35" t="s">
        <v>292</v>
      </c>
      <c r="B101" s="36">
        <f>SUMIFS('DANE SUROWE'!$S$5:$S$222,'DANE SUROWE'!$A$5:$A$222,$B$5,'DANE SUROWE'!$C$5:$C$222,B$6,'DANE SUROWE'!$L$5:$L$222,$A101)</f>
        <v>0</v>
      </c>
      <c r="C101" s="36">
        <f>SUMIFS('DANE SUROWE'!$S$5:$S$222,'DANE SUROWE'!$A$5:$A$222,$B$5,'DANE SUROWE'!$C$5:$C$222,C$6,'DANE SUROWE'!$L$5:$L$222,$A101)</f>
        <v>0</v>
      </c>
      <c r="D101" s="36">
        <f>SUMIFS('DANE SUROWE'!$S$5:$S$222,'DANE SUROWE'!$A$5:$A$222,$B$5,'DANE SUROWE'!$C$5:$C$222,D$6,'DANE SUROWE'!$L$5:$L$222,$A101)</f>
        <v>0</v>
      </c>
      <c r="E101" s="36">
        <f>SUMIFS('DANE SUROWE'!$S$5:$S$222,'DANE SUROWE'!$A$5:$A$222,$E$5,'DANE SUROWE'!$C$5:$C$222,E$6,'DANE SUROWE'!$L$5:$L$222,$A101)</f>
        <v>0</v>
      </c>
      <c r="F101" s="36">
        <f>SUMIFS('DANE SUROWE'!$S$5:$S$222,'DANE SUROWE'!$A$5:$A$222,$E$5,'DANE SUROWE'!$C$5:$C$222,F$6,'DANE SUROWE'!$L$5:$L$222,$A101)</f>
        <v>0</v>
      </c>
      <c r="G101" s="36">
        <f>SUMIFS('DANE SUROWE'!$S$5:$S$222,'DANE SUROWE'!$A$5:$A$222,$G$5,'DANE SUROWE'!$C$5:$C$222,G$6,'DANE SUROWE'!$L$5:$L$222,$A101)</f>
        <v>0</v>
      </c>
      <c r="H101" s="36">
        <f>SUMIFS('DANE SUROWE'!$S$5:$S$222,'DANE SUROWE'!$A$5:$A$222,$G$5,'DANE SUROWE'!$C$5:$C$222,H$6,'DANE SUROWE'!$L$5:$L$222,$A101)</f>
        <v>0</v>
      </c>
      <c r="I101" s="36">
        <f>SUMIFS('DANE SUROWE'!$S$5:$S$222,'DANE SUROWE'!$A$5:$A$222,$G$5,'DANE SUROWE'!$C$5:$C$222,I$6,'DANE SUROWE'!$L$5:$L$222,$A101)</f>
        <v>0</v>
      </c>
      <c r="J101" s="36">
        <f>SUMIFS('DANE SUROWE'!$S$5:$S$222,'DANE SUROWE'!$A$5:$A$222,$J$5,'DANE SUROWE'!$C$5:$C$222,J$6,'DANE SUROWE'!$L$5:$L$222,$A101)</f>
        <v>0</v>
      </c>
      <c r="K101" s="36">
        <f>SUMIFS('DANE SUROWE'!$S$5:$S$222,'DANE SUROWE'!$A$5:$A$222,$J$5,'DANE SUROWE'!$C$5:$C$222,K$6,'DANE SUROWE'!$L$5:$L$222,$A101)</f>
        <v>0</v>
      </c>
      <c r="L101" s="36">
        <f>SUMIFS('DANE SUROWE'!$S$5:$S$222,'DANE SUROWE'!$A$5:$A$222,$L$5,'DANE SUROWE'!$C$5:$C$222,L$6,'DANE SUROWE'!$L$5:$L$222,$A101)</f>
        <v>0</v>
      </c>
      <c r="M101" s="36">
        <f>SUMIFS('DANE SUROWE'!$S$5:$S$222,'DANE SUROWE'!$A$5:$A$222,$L$5,'DANE SUROWE'!$C$5:$C$222,M$6,'DANE SUROWE'!$L$5:$L$222,$A101)</f>
        <v>0</v>
      </c>
      <c r="N101" s="36">
        <f>SUMIFS('DANE SUROWE'!$S$5:$S$222,'DANE SUROWE'!$A$5:$A$222,$N$5,'DANE SUROWE'!$C$5:$C$222,N$6,'DANE SUROWE'!$L$5:$L$222,$A101)</f>
        <v>0</v>
      </c>
      <c r="O101" s="36">
        <f>SUMIFS('DANE SUROWE'!$S$5:$S$222,'DANE SUROWE'!$A$5:$A$222,$N$5,'DANE SUROWE'!$C$5:$C$222,O$6,'DANE SUROWE'!$L$5:$L$222,$A101)</f>
        <v>0</v>
      </c>
      <c r="P101" s="36">
        <f>SUMIFS('DANE SUROWE'!$S$5:$S$222,'DANE SUROWE'!$A$5:$A$222,$N$5,'DANE SUROWE'!$C$5:$C$222,P$6,'DANE SUROWE'!$L$5:$L$222,$A101)</f>
        <v>0</v>
      </c>
      <c r="Q101" s="36">
        <f>SUMIFS('DANE SUROWE'!$S$5:$S$222,'DANE SUROWE'!$A$5:$A$222,$Q$5,'DANE SUROWE'!$C$5:$C$222,Q$6,'DANE SUROWE'!$L$5:$L$222,$A101)</f>
        <v>0</v>
      </c>
      <c r="R101" s="36">
        <f>SUMIFS('DANE SUROWE'!$S$5:$S$222,'DANE SUROWE'!$A$5:$A$222,$Q$5,'DANE SUROWE'!$C$5:$C$222,R$6,'DANE SUROWE'!$L$5:$L$222,$A101)</f>
        <v>0</v>
      </c>
      <c r="S101" s="36">
        <f>SUMIFS('DANE SUROWE'!$S$5:$S$222,'DANE SUROWE'!$A$5:$A$222,$Q$5,'DANE SUROWE'!$C$5:$C$222,S$6,'DANE SUROWE'!$L$5:$L$222,$A101)</f>
        <v>0</v>
      </c>
      <c r="T101" s="36">
        <f>SUMIFS('DANE SUROWE'!$S$5:$S$222,'DANE SUROWE'!$A$5:$A$222,$Q$5,'DANE SUROWE'!$C$5:$C$222,T$6,'DANE SUROWE'!$L$5:$L$222,$A101)</f>
        <v>0</v>
      </c>
      <c r="U101" s="36">
        <f>SUMIFS('DANE SUROWE'!$S$5:$S$222,'DANE SUROWE'!$A$5:$A$222,$Q$5,'DANE SUROWE'!$C$5:$C$222,U$6,'DANE SUROWE'!$L$5:$L$222,$A101)</f>
        <v>0</v>
      </c>
      <c r="V101" s="36">
        <f>SUMIFS('DANE SUROWE'!$S$5:$S$222,'DANE SUROWE'!$A$5:$A$222,$V$5,'DANE SUROWE'!$C$5:$C$222,V$6,'DANE SUROWE'!$L$5:$L$222,$A101)</f>
        <v>0</v>
      </c>
      <c r="W101" s="36">
        <f>SUMIFS('DANE SUROWE'!$S$5:$S$222,'DANE SUROWE'!$A$5:$A$222,$V$5,'DANE SUROWE'!$C$5:$C$222,W$6,'DANE SUROWE'!$L$5:$L$222,$A101)</f>
        <v>0</v>
      </c>
      <c r="X101" s="36">
        <f>SUMIFS('DANE SUROWE'!$S$5:$S$222,'DANE SUROWE'!$A$5:$A$222,$V$5,'DANE SUROWE'!$C$5:$C$222,X$6,'DANE SUROWE'!$L$5:$L$222,$A101)</f>
        <v>0</v>
      </c>
      <c r="Y101" s="36">
        <f>SUMIFS('DANE SUROWE'!$S$5:$S$222,'DANE SUROWE'!$A$5:$A$222,$V$5,'DANE SUROWE'!$C$5:$C$222,Y$6,'DANE SUROWE'!$L$5:$L$222,$A101)</f>
        <v>0</v>
      </c>
      <c r="Z101" s="36">
        <f>SUMIFS('DANE SUROWE'!$S$5:$S$222,'DANE SUROWE'!$A$5:$A$222,$V$5,'DANE SUROWE'!$C$5:$C$222,Z$6,'DANE SUROWE'!$L$5:$L$222,$A101)</f>
        <v>0</v>
      </c>
      <c r="AA101" s="36">
        <f>SUMIFS('DANE SUROWE'!$S$5:$S$222,'DANE SUROWE'!$A$5:$A$222,$AA$5,'DANE SUROWE'!$C$5:$C$222,AA$6,'DANE SUROWE'!$L$5:$L$222,$A101)</f>
        <v>0</v>
      </c>
      <c r="AB101" s="36">
        <f>SUMIFS('DANE SUROWE'!$S$5:$S$222,'DANE SUROWE'!$A$5:$A$222,$AA$5,'DANE SUROWE'!$C$5:$C$222,AB$6,'DANE SUROWE'!$L$5:$L$222,$A101)</f>
        <v>0</v>
      </c>
      <c r="AC101" s="36">
        <f>SUMIFS('DANE SUROWE'!$S$5:$S$222,'DANE SUROWE'!$A$5:$A$222,$AC$5,'DANE SUROWE'!$C$5:$C$222,AC$6,'DANE SUROWE'!$L$5:$L$222,$A101)</f>
        <v>0</v>
      </c>
      <c r="AD101" s="36">
        <f>SUMIFS('DANE SUROWE'!$S$5:$S$222,'DANE SUROWE'!$A$5:$A$222,$AC$5,'DANE SUROWE'!$C$5:$C$222,AD$6,'DANE SUROWE'!$L$5:$L$222,$A101)</f>
        <v>0</v>
      </c>
      <c r="AE101" s="36">
        <f>SUMIFS('DANE SUROWE'!$S$5:$S$222,'DANE SUROWE'!$A$5:$A$222,$AE$5,'DANE SUROWE'!$C$5:$C$222,AE$6,'DANE SUROWE'!$L$5:$L$222,$A101)</f>
        <v>0</v>
      </c>
      <c r="AF101" s="36">
        <f>SUMIFS('DANE SUROWE'!$S$5:$S$222,'DANE SUROWE'!$A$5:$A$222,$AE$5,'DANE SUROWE'!$C$5:$C$222,AF$6,'DANE SUROWE'!$L$5:$L$222,$A101)</f>
        <v>0</v>
      </c>
      <c r="AG101" s="36">
        <f t="shared" si="2"/>
        <v>0</v>
      </c>
      <c r="AH101" s="36"/>
    </row>
    <row r="102" spans="1:36">
      <c r="A102" s="35" t="s">
        <v>293</v>
      </c>
      <c r="B102" s="36">
        <f>SUMIFS('DANE SUROWE'!$S$5:$S$222,'DANE SUROWE'!$A$5:$A$222,$B$5,'DANE SUROWE'!$C$5:$C$222,B$6,'DANE SUROWE'!$L$5:$L$222,$A102)</f>
        <v>0</v>
      </c>
      <c r="C102" s="36">
        <f>SUMIFS('DANE SUROWE'!$S$5:$S$222,'DANE SUROWE'!$A$5:$A$222,$B$5,'DANE SUROWE'!$C$5:$C$222,C$6,'DANE SUROWE'!$L$5:$L$222,$A102)</f>
        <v>0</v>
      </c>
      <c r="D102" s="36">
        <f>SUMIFS('DANE SUROWE'!$S$5:$S$222,'DANE SUROWE'!$A$5:$A$222,$B$5,'DANE SUROWE'!$C$5:$C$222,D$6,'DANE SUROWE'!$L$5:$L$222,$A102)</f>
        <v>0</v>
      </c>
      <c r="E102" s="36">
        <f>SUMIFS('DANE SUROWE'!$S$5:$S$222,'DANE SUROWE'!$A$5:$A$222,$E$5,'DANE SUROWE'!$C$5:$C$222,E$6,'DANE SUROWE'!$L$5:$L$222,$A102)</f>
        <v>0</v>
      </c>
      <c r="F102" s="36">
        <f>SUMIFS('DANE SUROWE'!$S$5:$S$222,'DANE SUROWE'!$A$5:$A$222,$E$5,'DANE SUROWE'!$C$5:$C$222,F$6,'DANE SUROWE'!$L$5:$L$222,$A102)</f>
        <v>0</v>
      </c>
      <c r="G102" s="36">
        <f>SUMIFS('DANE SUROWE'!$S$5:$S$222,'DANE SUROWE'!$A$5:$A$222,$G$5,'DANE SUROWE'!$C$5:$C$222,G$6,'DANE SUROWE'!$L$5:$L$222,$A102)</f>
        <v>0</v>
      </c>
      <c r="H102" s="36">
        <f>SUMIFS('DANE SUROWE'!$S$5:$S$222,'DANE SUROWE'!$A$5:$A$222,$G$5,'DANE SUROWE'!$C$5:$C$222,H$6,'DANE SUROWE'!$L$5:$L$222,$A102)</f>
        <v>0</v>
      </c>
      <c r="I102" s="36">
        <f>SUMIFS('DANE SUROWE'!$S$5:$S$222,'DANE SUROWE'!$A$5:$A$222,$G$5,'DANE SUROWE'!$C$5:$C$222,I$6,'DANE SUROWE'!$L$5:$L$222,$A102)</f>
        <v>0</v>
      </c>
      <c r="J102" s="36">
        <f>SUMIFS('DANE SUROWE'!$S$5:$S$222,'DANE SUROWE'!$A$5:$A$222,$J$5,'DANE SUROWE'!$C$5:$C$222,J$6,'DANE SUROWE'!$L$5:$L$222,$A102)</f>
        <v>0</v>
      </c>
      <c r="K102" s="36">
        <f>SUMIFS('DANE SUROWE'!$S$5:$S$222,'DANE SUROWE'!$A$5:$A$222,$J$5,'DANE SUROWE'!$C$5:$C$222,K$6,'DANE SUROWE'!$L$5:$L$222,$A102)</f>
        <v>0</v>
      </c>
      <c r="L102" s="36">
        <f>SUMIFS('DANE SUROWE'!$S$5:$S$222,'DANE SUROWE'!$A$5:$A$222,$L$5,'DANE SUROWE'!$C$5:$C$222,L$6,'DANE SUROWE'!$L$5:$L$222,$A102)</f>
        <v>0</v>
      </c>
      <c r="M102" s="36">
        <f>SUMIFS('DANE SUROWE'!$S$5:$S$222,'DANE SUROWE'!$A$5:$A$222,$L$5,'DANE SUROWE'!$C$5:$C$222,M$6,'DANE SUROWE'!$L$5:$L$222,$A102)</f>
        <v>0</v>
      </c>
      <c r="N102" s="36">
        <f>SUMIFS('DANE SUROWE'!$S$5:$S$222,'DANE SUROWE'!$A$5:$A$222,$N$5,'DANE SUROWE'!$C$5:$C$222,N$6,'DANE SUROWE'!$L$5:$L$222,$A102)</f>
        <v>0</v>
      </c>
      <c r="O102" s="36">
        <f>SUMIFS('DANE SUROWE'!$S$5:$S$222,'DANE SUROWE'!$A$5:$A$222,$N$5,'DANE SUROWE'!$C$5:$C$222,O$6,'DANE SUROWE'!$L$5:$L$222,$A102)</f>
        <v>0</v>
      </c>
      <c r="P102" s="36">
        <f>SUMIFS('DANE SUROWE'!$S$5:$S$222,'DANE SUROWE'!$A$5:$A$222,$N$5,'DANE SUROWE'!$C$5:$C$222,P$6,'DANE SUROWE'!$L$5:$L$222,$A102)</f>
        <v>0</v>
      </c>
      <c r="Q102" s="36">
        <f>SUMIFS('DANE SUROWE'!$S$5:$S$222,'DANE SUROWE'!$A$5:$A$222,$Q$5,'DANE SUROWE'!$C$5:$C$222,Q$6,'DANE SUROWE'!$L$5:$L$222,$A102)</f>
        <v>0</v>
      </c>
      <c r="R102" s="36">
        <f>SUMIFS('DANE SUROWE'!$S$5:$S$222,'DANE SUROWE'!$A$5:$A$222,$Q$5,'DANE SUROWE'!$C$5:$C$222,R$6,'DANE SUROWE'!$L$5:$L$222,$A102)</f>
        <v>0</v>
      </c>
      <c r="S102" s="36">
        <f>SUMIFS('DANE SUROWE'!$S$5:$S$222,'DANE SUROWE'!$A$5:$A$222,$Q$5,'DANE SUROWE'!$C$5:$C$222,S$6,'DANE SUROWE'!$L$5:$L$222,$A102)</f>
        <v>0</v>
      </c>
      <c r="T102" s="36">
        <f>SUMIFS('DANE SUROWE'!$S$5:$S$222,'DANE SUROWE'!$A$5:$A$222,$Q$5,'DANE SUROWE'!$C$5:$C$222,T$6,'DANE SUROWE'!$L$5:$L$222,$A102)</f>
        <v>0</v>
      </c>
      <c r="U102" s="36">
        <f>SUMIFS('DANE SUROWE'!$S$5:$S$222,'DANE SUROWE'!$A$5:$A$222,$Q$5,'DANE SUROWE'!$C$5:$C$222,U$6,'DANE SUROWE'!$L$5:$L$222,$A102)</f>
        <v>0</v>
      </c>
      <c r="V102" s="36">
        <f>SUMIFS('DANE SUROWE'!$S$5:$S$222,'DANE SUROWE'!$A$5:$A$222,$V$5,'DANE SUROWE'!$C$5:$C$222,V$6,'DANE SUROWE'!$L$5:$L$222,$A102)</f>
        <v>0</v>
      </c>
      <c r="W102" s="36">
        <f>SUMIFS('DANE SUROWE'!$S$5:$S$222,'DANE SUROWE'!$A$5:$A$222,$V$5,'DANE SUROWE'!$C$5:$C$222,W$6,'DANE SUROWE'!$L$5:$L$222,$A102)</f>
        <v>0</v>
      </c>
      <c r="X102" s="36">
        <f>SUMIFS('DANE SUROWE'!$S$5:$S$222,'DANE SUROWE'!$A$5:$A$222,$V$5,'DANE SUROWE'!$C$5:$C$222,X$6,'DANE SUROWE'!$L$5:$L$222,$A102)</f>
        <v>0</v>
      </c>
      <c r="Y102" s="36">
        <f>SUMIFS('DANE SUROWE'!$S$5:$S$222,'DANE SUROWE'!$A$5:$A$222,$V$5,'DANE SUROWE'!$C$5:$C$222,Y$6,'DANE SUROWE'!$L$5:$L$222,$A102)</f>
        <v>0</v>
      </c>
      <c r="Z102" s="36">
        <f>SUMIFS('DANE SUROWE'!$S$5:$S$222,'DANE SUROWE'!$A$5:$A$222,$V$5,'DANE SUROWE'!$C$5:$C$222,Z$6,'DANE SUROWE'!$L$5:$L$222,$A102)</f>
        <v>0</v>
      </c>
      <c r="AA102" s="36">
        <f>SUMIFS('DANE SUROWE'!$S$5:$S$222,'DANE SUROWE'!$A$5:$A$222,$AA$5,'DANE SUROWE'!$C$5:$C$222,AA$6,'DANE SUROWE'!$L$5:$L$222,$A102)</f>
        <v>0</v>
      </c>
      <c r="AB102" s="36">
        <f>SUMIFS('DANE SUROWE'!$S$5:$S$222,'DANE SUROWE'!$A$5:$A$222,$AA$5,'DANE SUROWE'!$C$5:$C$222,AB$6,'DANE SUROWE'!$L$5:$L$222,$A102)</f>
        <v>0</v>
      </c>
      <c r="AC102" s="36">
        <f>SUMIFS('DANE SUROWE'!$S$5:$S$222,'DANE SUROWE'!$A$5:$A$222,$AC$5,'DANE SUROWE'!$C$5:$C$222,AC$6,'DANE SUROWE'!$L$5:$L$222,$A102)</f>
        <v>0</v>
      </c>
      <c r="AD102" s="36">
        <f>SUMIFS('DANE SUROWE'!$S$5:$S$222,'DANE SUROWE'!$A$5:$A$222,$AC$5,'DANE SUROWE'!$C$5:$C$222,AD$6,'DANE SUROWE'!$L$5:$L$222,$A102)</f>
        <v>0</v>
      </c>
      <c r="AE102" s="36">
        <f>SUMIFS('DANE SUROWE'!$S$5:$S$222,'DANE SUROWE'!$A$5:$A$222,$AE$5,'DANE SUROWE'!$C$5:$C$222,AE$6,'DANE SUROWE'!$L$5:$L$222,$A102)</f>
        <v>0</v>
      </c>
      <c r="AF102" s="36">
        <f>SUMIFS('DANE SUROWE'!$S$5:$S$222,'DANE SUROWE'!$A$5:$A$222,$AE$5,'DANE SUROWE'!$C$5:$C$222,AF$6,'DANE SUROWE'!$L$5:$L$222,$A102)</f>
        <v>0</v>
      </c>
      <c r="AG102" s="36">
        <f t="shared" si="2"/>
        <v>0</v>
      </c>
      <c r="AH102" s="36"/>
    </row>
    <row r="103" spans="1:36">
      <c r="A103" s="35" t="s">
        <v>295</v>
      </c>
      <c r="B103" s="36">
        <f>SUM(B7:B102)</f>
        <v>4064</v>
      </c>
      <c r="C103" s="36">
        <f t="shared" ref="C103:AF103" si="4">SUM(C7:C102)</f>
        <v>6635</v>
      </c>
      <c r="D103" s="36">
        <f t="shared" si="4"/>
        <v>307</v>
      </c>
      <c r="E103" s="36">
        <f t="shared" si="4"/>
        <v>1530</v>
      </c>
      <c r="F103" s="36">
        <f t="shared" si="4"/>
        <v>2142</v>
      </c>
      <c r="G103" s="36">
        <f t="shared" si="4"/>
        <v>4948</v>
      </c>
      <c r="H103" s="36">
        <f t="shared" si="4"/>
        <v>4525</v>
      </c>
      <c r="I103" s="36">
        <f t="shared" si="4"/>
        <v>530</v>
      </c>
      <c r="J103" s="36">
        <f t="shared" si="4"/>
        <v>5385</v>
      </c>
      <c r="K103" s="36">
        <f t="shared" si="4"/>
        <v>5600</v>
      </c>
      <c r="L103" s="36">
        <f t="shared" si="4"/>
        <v>5643</v>
      </c>
      <c r="M103" s="36">
        <f t="shared" si="4"/>
        <v>5167</v>
      </c>
      <c r="N103" s="36">
        <f t="shared" si="4"/>
        <v>5428</v>
      </c>
      <c r="O103" s="36">
        <f t="shared" si="4"/>
        <v>4258</v>
      </c>
      <c r="P103" s="36">
        <f t="shared" si="4"/>
        <v>539</v>
      </c>
      <c r="Q103" s="36">
        <f t="shared" si="4"/>
        <v>4589</v>
      </c>
      <c r="R103" s="36">
        <f t="shared" si="4"/>
        <v>4860</v>
      </c>
      <c r="S103" s="36">
        <f t="shared" si="4"/>
        <v>588</v>
      </c>
      <c r="T103" s="36">
        <f t="shared" si="4"/>
        <v>799</v>
      </c>
      <c r="U103" s="36">
        <f t="shared" si="4"/>
        <v>539</v>
      </c>
      <c r="V103" s="36">
        <f t="shared" si="4"/>
        <v>6184</v>
      </c>
      <c r="W103" s="36">
        <f t="shared" si="4"/>
        <v>4267</v>
      </c>
      <c r="X103" s="36">
        <f t="shared" si="4"/>
        <v>282</v>
      </c>
      <c r="Y103" s="36">
        <f t="shared" si="4"/>
        <v>875</v>
      </c>
      <c r="Z103" s="36">
        <f t="shared" si="4"/>
        <v>1060</v>
      </c>
      <c r="AA103" s="36">
        <f t="shared" si="4"/>
        <v>5384</v>
      </c>
      <c r="AB103" s="36">
        <f t="shared" si="4"/>
        <v>4671</v>
      </c>
      <c r="AC103" s="36">
        <f t="shared" si="4"/>
        <v>3180</v>
      </c>
      <c r="AD103" s="36">
        <f t="shared" si="4"/>
        <v>2650</v>
      </c>
      <c r="AE103" s="36">
        <f t="shared" si="4"/>
        <v>2400</v>
      </c>
      <c r="AF103" s="36">
        <f t="shared" si="4"/>
        <v>2354</v>
      </c>
      <c r="AG103" s="36">
        <f>SUM(B103:AF103)</f>
        <v>101383</v>
      </c>
      <c r="AH103" s="36"/>
    </row>
    <row r="104" spans="1:36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</row>
    <row r="105" spans="1:36" ht="18.75">
      <c r="A105" s="85" t="s">
        <v>320</v>
      </c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5"/>
      <c r="Q105" s="85"/>
      <c r="R105" s="85"/>
      <c r="S105" s="85"/>
      <c r="T105" s="85"/>
      <c r="U105" s="85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</row>
    <row r="106" spans="1:36">
      <c r="A106" s="41"/>
      <c r="B106" s="75" t="str">
        <f>B5</f>
        <v>K1</v>
      </c>
      <c r="C106" s="76"/>
      <c r="D106" s="77"/>
      <c r="E106" s="75" t="s">
        <v>100</v>
      </c>
      <c r="F106" s="76"/>
      <c r="G106" s="77"/>
      <c r="H106" s="75" t="s">
        <v>103</v>
      </c>
      <c r="I106" s="76"/>
      <c r="J106" s="77"/>
      <c r="K106" s="75" t="s">
        <v>106</v>
      </c>
      <c r="L106" s="76"/>
      <c r="M106" s="77"/>
      <c r="N106" s="75" t="s">
        <v>109</v>
      </c>
      <c r="O106" s="76"/>
      <c r="P106" s="77"/>
      <c r="Q106" s="75" t="s">
        <v>3</v>
      </c>
      <c r="R106" s="76"/>
      <c r="S106" s="77"/>
      <c r="T106" s="75" t="s">
        <v>6</v>
      </c>
      <c r="U106" s="76"/>
      <c r="V106" s="77"/>
      <c r="W106" s="75" t="s">
        <v>9</v>
      </c>
      <c r="X106" s="76"/>
      <c r="Y106" s="77"/>
      <c r="Z106" s="75" t="s">
        <v>12</v>
      </c>
      <c r="AA106" s="76"/>
      <c r="AB106" s="77"/>
      <c r="AC106" s="75" t="s">
        <v>111</v>
      </c>
      <c r="AD106" s="76"/>
      <c r="AE106" s="77"/>
      <c r="AF106" s="75" t="s">
        <v>15</v>
      </c>
      <c r="AG106" s="76"/>
      <c r="AH106" s="76"/>
      <c r="AI106" s="76"/>
      <c r="AJ106" s="77"/>
    </row>
    <row r="107" spans="1:36" ht="36">
      <c r="A107" s="41"/>
      <c r="B107" s="35" t="s">
        <v>299</v>
      </c>
      <c r="C107" s="35" t="str">
        <f>C6</f>
        <v>Szewce</v>
      </c>
      <c r="D107" s="35" t="s">
        <v>335</v>
      </c>
      <c r="E107" s="35" t="str">
        <f>B107</f>
        <v>Wrocław</v>
      </c>
      <c r="F107" s="35" t="str">
        <f>F6</f>
        <v>Ramiszów</v>
      </c>
      <c r="G107" s="35" t="s">
        <v>335</v>
      </c>
      <c r="H107" s="35" t="str">
        <f>E107</f>
        <v>Wrocław</v>
      </c>
      <c r="I107" s="35" t="str">
        <f>H6</f>
        <v>Mirków</v>
      </c>
      <c r="J107" s="35" t="s">
        <v>335</v>
      </c>
      <c r="K107" s="35" t="str">
        <f>E107</f>
        <v>Wrocław</v>
      </c>
      <c r="L107" s="35" t="str">
        <f>K6</f>
        <v>Święta Katarzyna</v>
      </c>
      <c r="M107" s="35" t="s">
        <v>335</v>
      </c>
      <c r="N107" s="35" t="str">
        <f>K107</f>
        <v>Wrocław</v>
      </c>
      <c r="O107" s="35" t="str">
        <f>M6</f>
        <v>Siechnice</v>
      </c>
      <c r="P107" s="35" t="s">
        <v>335</v>
      </c>
      <c r="Q107" s="35" t="str">
        <f>N107</f>
        <v>Wrocław</v>
      </c>
      <c r="R107" s="35" t="str">
        <f>P6</f>
        <v>Żórawina</v>
      </c>
      <c r="S107" s="35" t="s">
        <v>335</v>
      </c>
      <c r="T107" s="35" t="str">
        <f>Q107</f>
        <v>Wrocław</v>
      </c>
      <c r="U107" s="35" t="str">
        <f>R6</f>
        <v>Mokronos Górny</v>
      </c>
      <c r="V107" s="35" t="s">
        <v>335</v>
      </c>
      <c r="W107" s="35" t="str">
        <f>T107</f>
        <v>Wrocław</v>
      </c>
      <c r="X107" s="35" t="str">
        <f>W6</f>
        <v>Mrozów</v>
      </c>
      <c r="Y107" s="35" t="s">
        <v>335</v>
      </c>
      <c r="Z107" s="35" t="str">
        <f>W107</f>
        <v>Wrocław</v>
      </c>
      <c r="AA107" s="35" t="str">
        <f>AB6</f>
        <v>Brzezinka Średzka</v>
      </c>
      <c r="AB107" s="35" t="s">
        <v>335</v>
      </c>
      <c r="AC107" s="35" t="str">
        <f>Z107</f>
        <v>Wrocław</v>
      </c>
      <c r="AD107" s="35" t="str">
        <f>AD6</f>
        <v>Dobrzykowice Wrocławskie</v>
      </c>
      <c r="AE107" s="35" t="s">
        <v>335</v>
      </c>
      <c r="AF107" s="35" t="str">
        <f>AC107</f>
        <v>Wrocław</v>
      </c>
      <c r="AG107" s="35" t="str">
        <f>AF6</f>
        <v>Bielany Wrocławskie</v>
      </c>
      <c r="AH107" s="35" t="s">
        <v>335</v>
      </c>
      <c r="AI107" s="35" t="s">
        <v>309</v>
      </c>
      <c r="AJ107" s="35" t="s">
        <v>310</v>
      </c>
    </row>
    <row r="108" spans="1:36">
      <c r="A108" s="35" t="str">
        <f t="shared" ref="A108:A120" si="5">A31</f>
        <v>06:01 - 06:15</v>
      </c>
      <c r="B108" s="36">
        <f t="shared" ref="B108:B120" si="6">B31+D31</f>
        <v>0</v>
      </c>
      <c r="C108" s="36">
        <f t="shared" ref="C108:C120" si="7">C31</f>
        <v>0</v>
      </c>
      <c r="D108" s="36">
        <f>B108+C108</f>
        <v>0</v>
      </c>
      <c r="E108" s="36">
        <f t="shared" ref="E108:F120" si="8">E31</f>
        <v>0</v>
      </c>
      <c r="F108" s="36">
        <f t="shared" si="8"/>
        <v>306</v>
      </c>
      <c r="G108" s="36">
        <f>E108+F108</f>
        <v>306</v>
      </c>
      <c r="H108" s="36">
        <f t="shared" ref="H108:H120" si="9">G31</f>
        <v>530</v>
      </c>
      <c r="I108" s="36">
        <f t="shared" ref="I108:I120" si="10">H31+I31</f>
        <v>0</v>
      </c>
      <c r="J108" s="36">
        <f>H108+I108</f>
        <v>530</v>
      </c>
      <c r="K108" s="36">
        <f t="shared" ref="K108:L120" si="11">J31</f>
        <v>432</v>
      </c>
      <c r="L108" s="36">
        <f t="shared" si="11"/>
        <v>0</v>
      </c>
      <c r="M108" s="36">
        <f>K108+L108</f>
        <v>432</v>
      </c>
      <c r="N108" s="36">
        <f t="shared" ref="N108:N120" si="12">L31</f>
        <v>530</v>
      </c>
      <c r="O108" s="36">
        <f t="shared" ref="O108:O120" si="13">M31</f>
        <v>0</v>
      </c>
      <c r="P108" s="36">
        <f>N108+O108</f>
        <v>530</v>
      </c>
      <c r="Q108" s="36">
        <f t="shared" ref="Q108:Q120" si="14">N31</f>
        <v>458</v>
      </c>
      <c r="R108" s="36">
        <f t="shared" ref="R108:R120" si="15">O31+P31</f>
        <v>0</v>
      </c>
      <c r="S108" s="36">
        <f>Q108+R108</f>
        <v>458</v>
      </c>
      <c r="T108" s="36">
        <f t="shared" ref="T108:T120" si="16">Q31+T31</f>
        <v>0</v>
      </c>
      <c r="U108" s="36">
        <f t="shared" ref="U108:U120" si="17">R31+S31+U31</f>
        <v>0</v>
      </c>
      <c r="V108" s="36">
        <f>T108+U108</f>
        <v>0</v>
      </c>
      <c r="W108" s="36">
        <f t="shared" ref="W108:W120" si="18">V31+X31</f>
        <v>0</v>
      </c>
      <c r="X108" s="36">
        <f t="shared" ref="X108:X120" si="19">W31+Y31+Z31</f>
        <v>0</v>
      </c>
      <c r="Y108" s="36">
        <f>W108+X108</f>
        <v>0</v>
      </c>
      <c r="Z108" s="36">
        <f t="shared" ref="Z108:AA120" si="20">AA31</f>
        <v>0</v>
      </c>
      <c r="AA108" s="36">
        <f t="shared" si="20"/>
        <v>432</v>
      </c>
      <c r="AB108" s="36">
        <f>Z108+AA108</f>
        <v>432</v>
      </c>
      <c r="AC108" s="36">
        <f t="shared" ref="AC108:AD120" si="21">AC31</f>
        <v>0</v>
      </c>
      <c r="AD108" s="36">
        <f t="shared" si="21"/>
        <v>0</v>
      </c>
      <c r="AE108" s="36">
        <f>AC108+AD108</f>
        <v>0</v>
      </c>
      <c r="AF108" s="36">
        <f t="shared" ref="AF108:AG120" si="22">AE31</f>
        <v>306</v>
      </c>
      <c r="AG108" s="36">
        <f t="shared" si="22"/>
        <v>0</v>
      </c>
      <c r="AH108" s="36">
        <f>AF108+AG108</f>
        <v>306</v>
      </c>
      <c r="AI108" s="36">
        <f t="shared" ref="AI108:AI140" si="23">SUM(AF108,E108,H108,K108,N108,Q108,T108,W108,Z108,AC108,B108)</f>
        <v>2256</v>
      </c>
      <c r="AJ108" s="36">
        <f t="shared" ref="AJ108:AJ140" si="24">SUM(C108,AG108,F108,I108,L108,O108,R108,U108,X108,AA108,AD108)</f>
        <v>738</v>
      </c>
    </row>
    <row r="109" spans="1:36">
      <c r="A109" s="35" t="str">
        <f t="shared" si="5"/>
        <v>06:16 - 06:30</v>
      </c>
      <c r="B109" s="36">
        <f t="shared" si="6"/>
        <v>432</v>
      </c>
      <c r="C109" s="36">
        <f t="shared" si="7"/>
        <v>458</v>
      </c>
      <c r="D109" s="36">
        <f t="shared" ref="D109:D140" si="25">B109+C109</f>
        <v>890</v>
      </c>
      <c r="E109" s="36">
        <f t="shared" si="8"/>
        <v>0</v>
      </c>
      <c r="F109" s="36">
        <f t="shared" si="8"/>
        <v>0</v>
      </c>
      <c r="G109" s="36">
        <f t="shared" ref="G109:G140" si="26">E109+F109</f>
        <v>0</v>
      </c>
      <c r="H109" s="36">
        <f t="shared" si="9"/>
        <v>0</v>
      </c>
      <c r="I109" s="36">
        <f t="shared" si="10"/>
        <v>0</v>
      </c>
      <c r="J109" s="36">
        <f t="shared" ref="J109:J140" si="27">H109+I109</f>
        <v>0</v>
      </c>
      <c r="K109" s="36">
        <f t="shared" si="11"/>
        <v>0</v>
      </c>
      <c r="L109" s="36">
        <f t="shared" si="11"/>
        <v>0</v>
      </c>
      <c r="M109" s="36">
        <f t="shared" ref="M109:M140" si="28">K109+L109</f>
        <v>0</v>
      </c>
      <c r="N109" s="36">
        <f t="shared" si="12"/>
        <v>432</v>
      </c>
      <c r="O109" s="36">
        <f t="shared" si="13"/>
        <v>0</v>
      </c>
      <c r="P109" s="36">
        <f t="shared" ref="P109:P140" si="29">N109+O109</f>
        <v>432</v>
      </c>
      <c r="Q109" s="36">
        <f t="shared" si="14"/>
        <v>0</v>
      </c>
      <c r="R109" s="36">
        <f t="shared" si="15"/>
        <v>539</v>
      </c>
      <c r="S109" s="36">
        <f t="shared" ref="S109:S140" si="30">Q109+R109</f>
        <v>539</v>
      </c>
      <c r="T109" s="36">
        <f t="shared" si="16"/>
        <v>0</v>
      </c>
      <c r="U109" s="36">
        <f t="shared" si="17"/>
        <v>345</v>
      </c>
      <c r="V109" s="36">
        <f t="shared" ref="V109:V140" si="31">T109+U109</f>
        <v>345</v>
      </c>
      <c r="W109" s="36">
        <f t="shared" si="18"/>
        <v>0</v>
      </c>
      <c r="X109" s="36">
        <f t="shared" si="19"/>
        <v>0</v>
      </c>
      <c r="Y109" s="36">
        <f t="shared" ref="Y109:Y140" si="32">W109+X109</f>
        <v>0</v>
      </c>
      <c r="Z109" s="36">
        <f t="shared" si="20"/>
        <v>530</v>
      </c>
      <c r="AA109" s="36">
        <f t="shared" si="20"/>
        <v>0</v>
      </c>
      <c r="AB109" s="36">
        <f t="shared" ref="AB109:AB140" si="33">Z109+AA109</f>
        <v>530</v>
      </c>
      <c r="AC109" s="36">
        <f t="shared" si="21"/>
        <v>0</v>
      </c>
      <c r="AD109" s="36">
        <f t="shared" si="21"/>
        <v>0</v>
      </c>
      <c r="AE109" s="36">
        <f t="shared" ref="AE109:AE140" si="34">AC109+AD109</f>
        <v>0</v>
      </c>
      <c r="AF109" s="36">
        <f t="shared" si="22"/>
        <v>0</v>
      </c>
      <c r="AG109" s="36">
        <f t="shared" si="22"/>
        <v>0</v>
      </c>
      <c r="AH109" s="36">
        <f t="shared" ref="AH109:AH140" si="35">AF109+AG109</f>
        <v>0</v>
      </c>
      <c r="AI109" s="36">
        <f t="shared" si="23"/>
        <v>1394</v>
      </c>
      <c r="AJ109" s="36">
        <f t="shared" si="24"/>
        <v>1342</v>
      </c>
    </row>
    <row r="110" spans="1:36">
      <c r="A110" s="35" t="str">
        <f t="shared" si="5"/>
        <v>06:31 - 06:45</v>
      </c>
      <c r="B110" s="36">
        <f t="shared" si="6"/>
        <v>0</v>
      </c>
      <c r="C110" s="36">
        <f t="shared" si="7"/>
        <v>0</v>
      </c>
      <c r="D110" s="36">
        <f t="shared" si="25"/>
        <v>0</v>
      </c>
      <c r="E110" s="36">
        <f t="shared" si="8"/>
        <v>0</v>
      </c>
      <c r="F110" s="36">
        <f t="shared" si="8"/>
        <v>0</v>
      </c>
      <c r="G110" s="36">
        <f t="shared" si="26"/>
        <v>0</v>
      </c>
      <c r="H110" s="36">
        <f t="shared" si="9"/>
        <v>432</v>
      </c>
      <c r="I110" s="36">
        <f t="shared" si="10"/>
        <v>0</v>
      </c>
      <c r="J110" s="36">
        <f t="shared" si="27"/>
        <v>432</v>
      </c>
      <c r="K110" s="36">
        <f t="shared" si="11"/>
        <v>432</v>
      </c>
      <c r="L110" s="36">
        <f t="shared" si="11"/>
        <v>412</v>
      </c>
      <c r="M110" s="36">
        <f t="shared" si="28"/>
        <v>844</v>
      </c>
      <c r="N110" s="36">
        <f t="shared" si="12"/>
        <v>0</v>
      </c>
      <c r="O110" s="36">
        <f t="shared" si="13"/>
        <v>530</v>
      </c>
      <c r="P110" s="36">
        <f t="shared" si="29"/>
        <v>530</v>
      </c>
      <c r="Q110" s="36">
        <f t="shared" si="14"/>
        <v>432</v>
      </c>
      <c r="R110" s="36">
        <f t="shared" si="15"/>
        <v>0</v>
      </c>
      <c r="S110" s="36">
        <f t="shared" si="30"/>
        <v>432</v>
      </c>
      <c r="T110" s="36">
        <f t="shared" si="16"/>
        <v>345</v>
      </c>
      <c r="U110" s="36">
        <f t="shared" si="17"/>
        <v>458</v>
      </c>
      <c r="V110" s="36">
        <f t="shared" si="31"/>
        <v>803</v>
      </c>
      <c r="W110" s="36">
        <f t="shared" si="18"/>
        <v>530</v>
      </c>
      <c r="X110" s="36">
        <f t="shared" si="19"/>
        <v>1060</v>
      </c>
      <c r="Y110" s="36">
        <f t="shared" si="32"/>
        <v>1590</v>
      </c>
      <c r="Z110" s="36">
        <f t="shared" si="20"/>
        <v>0</v>
      </c>
      <c r="AA110" s="36">
        <f t="shared" si="20"/>
        <v>0</v>
      </c>
      <c r="AB110" s="36">
        <f t="shared" si="33"/>
        <v>0</v>
      </c>
      <c r="AC110" s="36">
        <f t="shared" si="21"/>
        <v>530</v>
      </c>
      <c r="AD110" s="36">
        <f t="shared" si="21"/>
        <v>0</v>
      </c>
      <c r="AE110" s="36">
        <f t="shared" si="34"/>
        <v>530</v>
      </c>
      <c r="AF110" s="36">
        <f t="shared" si="22"/>
        <v>0</v>
      </c>
      <c r="AG110" s="36">
        <f t="shared" si="22"/>
        <v>306</v>
      </c>
      <c r="AH110" s="36">
        <f t="shared" si="35"/>
        <v>306</v>
      </c>
      <c r="AI110" s="36">
        <f t="shared" si="23"/>
        <v>2701</v>
      </c>
      <c r="AJ110" s="36">
        <f t="shared" si="24"/>
        <v>2766</v>
      </c>
    </row>
    <row r="111" spans="1:36">
      <c r="A111" s="35" t="str">
        <f t="shared" si="5"/>
        <v>06:46 - 07:00</v>
      </c>
      <c r="B111" s="36">
        <f t="shared" si="6"/>
        <v>432</v>
      </c>
      <c r="C111" s="36">
        <f t="shared" si="7"/>
        <v>864</v>
      </c>
      <c r="D111" s="36">
        <f t="shared" si="25"/>
        <v>1296</v>
      </c>
      <c r="E111" s="36">
        <f t="shared" si="8"/>
        <v>306</v>
      </c>
      <c r="F111" s="36">
        <f t="shared" si="8"/>
        <v>0</v>
      </c>
      <c r="G111" s="36">
        <f t="shared" si="26"/>
        <v>306</v>
      </c>
      <c r="H111" s="36">
        <f t="shared" si="9"/>
        <v>0</v>
      </c>
      <c r="I111" s="36">
        <f t="shared" si="10"/>
        <v>432</v>
      </c>
      <c r="J111" s="36">
        <f t="shared" si="27"/>
        <v>432</v>
      </c>
      <c r="K111" s="36">
        <f t="shared" si="11"/>
        <v>584</v>
      </c>
      <c r="L111" s="36">
        <f t="shared" si="11"/>
        <v>0</v>
      </c>
      <c r="M111" s="36">
        <f t="shared" si="28"/>
        <v>584</v>
      </c>
      <c r="N111" s="36">
        <f t="shared" si="12"/>
        <v>0</v>
      </c>
      <c r="O111" s="36">
        <f t="shared" si="13"/>
        <v>530</v>
      </c>
      <c r="P111" s="36">
        <f t="shared" si="29"/>
        <v>530</v>
      </c>
      <c r="Q111" s="36">
        <f t="shared" si="14"/>
        <v>0</v>
      </c>
      <c r="R111" s="36">
        <f t="shared" si="15"/>
        <v>0</v>
      </c>
      <c r="S111" s="36">
        <f t="shared" si="30"/>
        <v>0</v>
      </c>
      <c r="T111" s="36">
        <f t="shared" si="16"/>
        <v>539</v>
      </c>
      <c r="U111" s="36">
        <f t="shared" si="17"/>
        <v>0</v>
      </c>
      <c r="V111" s="36">
        <f t="shared" si="31"/>
        <v>539</v>
      </c>
      <c r="W111" s="36">
        <f t="shared" si="18"/>
        <v>0</v>
      </c>
      <c r="X111" s="36">
        <f t="shared" si="19"/>
        <v>0</v>
      </c>
      <c r="Y111" s="36">
        <f t="shared" si="32"/>
        <v>0</v>
      </c>
      <c r="Z111" s="36">
        <f t="shared" si="20"/>
        <v>539</v>
      </c>
      <c r="AA111" s="36">
        <f t="shared" si="20"/>
        <v>0</v>
      </c>
      <c r="AB111" s="36">
        <f t="shared" si="33"/>
        <v>539</v>
      </c>
      <c r="AC111" s="36">
        <f t="shared" si="21"/>
        <v>0</v>
      </c>
      <c r="AD111" s="36">
        <f t="shared" si="21"/>
        <v>0</v>
      </c>
      <c r="AE111" s="36">
        <f t="shared" si="34"/>
        <v>0</v>
      </c>
      <c r="AF111" s="36">
        <f t="shared" si="22"/>
        <v>282</v>
      </c>
      <c r="AG111" s="36">
        <f t="shared" si="22"/>
        <v>0</v>
      </c>
      <c r="AH111" s="36">
        <f t="shared" si="35"/>
        <v>282</v>
      </c>
      <c r="AI111" s="36">
        <f t="shared" si="23"/>
        <v>2682</v>
      </c>
      <c r="AJ111" s="36">
        <f t="shared" si="24"/>
        <v>1826</v>
      </c>
    </row>
    <row r="112" spans="1:36">
      <c r="A112" s="35" t="str">
        <f t="shared" si="5"/>
        <v>07:01 - 07:15</v>
      </c>
      <c r="B112" s="36">
        <f t="shared" si="6"/>
        <v>0</v>
      </c>
      <c r="C112" s="36">
        <f t="shared" si="7"/>
        <v>0</v>
      </c>
      <c r="D112" s="36">
        <f t="shared" si="25"/>
        <v>0</v>
      </c>
      <c r="E112" s="36">
        <f t="shared" si="8"/>
        <v>0</v>
      </c>
      <c r="F112" s="36">
        <f t="shared" si="8"/>
        <v>0</v>
      </c>
      <c r="G112" s="36">
        <f t="shared" si="26"/>
        <v>0</v>
      </c>
      <c r="H112" s="36">
        <f t="shared" si="9"/>
        <v>0</v>
      </c>
      <c r="I112" s="36">
        <f t="shared" si="10"/>
        <v>0</v>
      </c>
      <c r="J112" s="36">
        <f t="shared" si="27"/>
        <v>0</v>
      </c>
      <c r="K112" s="36">
        <f t="shared" si="11"/>
        <v>584</v>
      </c>
      <c r="L112" s="36">
        <f t="shared" si="11"/>
        <v>0</v>
      </c>
      <c r="M112" s="36">
        <f t="shared" si="28"/>
        <v>584</v>
      </c>
      <c r="N112" s="36">
        <f t="shared" si="12"/>
        <v>539</v>
      </c>
      <c r="O112" s="36">
        <f t="shared" si="13"/>
        <v>0</v>
      </c>
      <c r="P112" s="36">
        <f t="shared" si="29"/>
        <v>539</v>
      </c>
      <c r="Q112" s="36">
        <f t="shared" si="14"/>
        <v>530</v>
      </c>
      <c r="R112" s="36">
        <f t="shared" si="15"/>
        <v>432</v>
      </c>
      <c r="S112" s="36">
        <f t="shared" si="30"/>
        <v>962</v>
      </c>
      <c r="T112" s="36">
        <f t="shared" si="16"/>
        <v>0</v>
      </c>
      <c r="U112" s="36">
        <f t="shared" si="17"/>
        <v>875</v>
      </c>
      <c r="V112" s="36">
        <f t="shared" si="31"/>
        <v>875</v>
      </c>
      <c r="W112" s="36">
        <f t="shared" si="18"/>
        <v>1060</v>
      </c>
      <c r="X112" s="36">
        <f t="shared" si="19"/>
        <v>0</v>
      </c>
      <c r="Y112" s="36">
        <f t="shared" si="32"/>
        <v>1060</v>
      </c>
      <c r="Z112" s="36">
        <f t="shared" si="20"/>
        <v>0</v>
      </c>
      <c r="AA112" s="36">
        <f t="shared" si="20"/>
        <v>530</v>
      </c>
      <c r="AB112" s="36">
        <f t="shared" si="33"/>
        <v>530</v>
      </c>
      <c r="AC112" s="36">
        <f t="shared" si="21"/>
        <v>0</v>
      </c>
      <c r="AD112" s="36">
        <f t="shared" si="21"/>
        <v>530</v>
      </c>
      <c r="AE112" s="36">
        <f t="shared" si="34"/>
        <v>530</v>
      </c>
      <c r="AF112" s="36">
        <f t="shared" si="22"/>
        <v>306</v>
      </c>
      <c r="AG112" s="36">
        <f t="shared" si="22"/>
        <v>0</v>
      </c>
      <c r="AH112" s="36">
        <f t="shared" si="35"/>
        <v>306</v>
      </c>
      <c r="AI112" s="36">
        <f t="shared" si="23"/>
        <v>3019</v>
      </c>
      <c r="AJ112" s="36">
        <f t="shared" si="24"/>
        <v>2367</v>
      </c>
    </row>
    <row r="113" spans="1:36">
      <c r="A113" s="35" t="str">
        <f t="shared" si="5"/>
        <v>07:16 - 07:30</v>
      </c>
      <c r="B113" s="36">
        <f t="shared" si="6"/>
        <v>432</v>
      </c>
      <c r="C113" s="36">
        <f t="shared" si="7"/>
        <v>0</v>
      </c>
      <c r="D113" s="36">
        <f t="shared" si="25"/>
        <v>432</v>
      </c>
      <c r="E113" s="36">
        <f t="shared" si="8"/>
        <v>0</v>
      </c>
      <c r="F113" s="36">
        <f t="shared" si="8"/>
        <v>306</v>
      </c>
      <c r="G113" s="36">
        <f t="shared" si="26"/>
        <v>306</v>
      </c>
      <c r="H113" s="36">
        <f t="shared" si="9"/>
        <v>432</v>
      </c>
      <c r="I113" s="36">
        <f t="shared" si="10"/>
        <v>0</v>
      </c>
      <c r="J113" s="36">
        <f t="shared" si="27"/>
        <v>432</v>
      </c>
      <c r="K113" s="36">
        <f t="shared" si="11"/>
        <v>0</v>
      </c>
      <c r="L113" s="36">
        <f t="shared" si="11"/>
        <v>0</v>
      </c>
      <c r="M113" s="36">
        <f t="shared" si="28"/>
        <v>0</v>
      </c>
      <c r="N113" s="36">
        <f t="shared" si="12"/>
        <v>530</v>
      </c>
      <c r="O113" s="36">
        <f t="shared" si="13"/>
        <v>0</v>
      </c>
      <c r="P113" s="36">
        <f t="shared" si="29"/>
        <v>530</v>
      </c>
      <c r="Q113" s="36">
        <f t="shared" si="14"/>
        <v>0</v>
      </c>
      <c r="R113" s="36">
        <f t="shared" si="15"/>
        <v>0</v>
      </c>
      <c r="S113" s="36">
        <f t="shared" si="30"/>
        <v>0</v>
      </c>
      <c r="T113" s="36">
        <f t="shared" si="16"/>
        <v>997</v>
      </c>
      <c r="U113" s="36">
        <f t="shared" si="17"/>
        <v>0</v>
      </c>
      <c r="V113" s="36">
        <f t="shared" si="31"/>
        <v>997</v>
      </c>
      <c r="W113" s="36">
        <f t="shared" si="18"/>
        <v>0</v>
      </c>
      <c r="X113" s="36">
        <f t="shared" si="19"/>
        <v>0</v>
      </c>
      <c r="Y113" s="36">
        <f t="shared" si="32"/>
        <v>0</v>
      </c>
      <c r="Z113" s="36">
        <f t="shared" si="20"/>
        <v>539</v>
      </c>
      <c r="AA113" s="36">
        <f t="shared" si="20"/>
        <v>0</v>
      </c>
      <c r="AB113" s="36">
        <f t="shared" si="33"/>
        <v>539</v>
      </c>
      <c r="AC113" s="36">
        <f t="shared" si="21"/>
        <v>0</v>
      </c>
      <c r="AD113" s="36">
        <f t="shared" si="21"/>
        <v>0</v>
      </c>
      <c r="AE113" s="36">
        <f t="shared" si="34"/>
        <v>0</v>
      </c>
      <c r="AF113" s="36">
        <f t="shared" si="22"/>
        <v>0</v>
      </c>
      <c r="AG113" s="36">
        <f t="shared" si="22"/>
        <v>0</v>
      </c>
      <c r="AH113" s="36">
        <f t="shared" si="35"/>
        <v>0</v>
      </c>
      <c r="AI113" s="36">
        <f t="shared" si="23"/>
        <v>2930</v>
      </c>
      <c r="AJ113" s="36">
        <f t="shared" si="24"/>
        <v>306</v>
      </c>
    </row>
    <row r="114" spans="1:36">
      <c r="A114" s="35" t="str">
        <f t="shared" si="5"/>
        <v>07:31 - 07:45</v>
      </c>
      <c r="B114" s="36">
        <f t="shared" si="6"/>
        <v>0</v>
      </c>
      <c r="C114" s="36">
        <f t="shared" si="7"/>
        <v>530</v>
      </c>
      <c r="D114" s="36">
        <f t="shared" si="25"/>
        <v>530</v>
      </c>
      <c r="E114" s="36">
        <f t="shared" si="8"/>
        <v>0</v>
      </c>
      <c r="F114" s="36">
        <f t="shared" si="8"/>
        <v>0</v>
      </c>
      <c r="G114" s="36">
        <f t="shared" si="26"/>
        <v>0</v>
      </c>
      <c r="H114" s="36">
        <f t="shared" si="9"/>
        <v>432</v>
      </c>
      <c r="I114" s="36">
        <f t="shared" si="10"/>
        <v>0</v>
      </c>
      <c r="J114" s="36">
        <f t="shared" si="27"/>
        <v>432</v>
      </c>
      <c r="K114" s="36">
        <f t="shared" si="11"/>
        <v>432</v>
      </c>
      <c r="L114" s="36">
        <f t="shared" si="11"/>
        <v>584</v>
      </c>
      <c r="M114" s="36">
        <f t="shared" si="28"/>
        <v>1016</v>
      </c>
      <c r="N114" s="36">
        <f t="shared" si="12"/>
        <v>0</v>
      </c>
      <c r="O114" s="36">
        <f t="shared" si="13"/>
        <v>0</v>
      </c>
      <c r="P114" s="36">
        <f t="shared" si="29"/>
        <v>0</v>
      </c>
      <c r="Q114" s="36">
        <f t="shared" si="14"/>
        <v>530</v>
      </c>
      <c r="R114" s="36">
        <f t="shared" si="15"/>
        <v>0</v>
      </c>
      <c r="S114" s="36">
        <f t="shared" si="30"/>
        <v>530</v>
      </c>
      <c r="T114" s="36">
        <f t="shared" si="16"/>
        <v>0</v>
      </c>
      <c r="U114" s="36">
        <f t="shared" si="17"/>
        <v>0</v>
      </c>
      <c r="V114" s="36">
        <f t="shared" si="31"/>
        <v>0</v>
      </c>
      <c r="W114" s="36">
        <f t="shared" si="18"/>
        <v>282</v>
      </c>
      <c r="X114" s="36">
        <f t="shared" si="19"/>
        <v>530</v>
      </c>
      <c r="Y114" s="36">
        <f t="shared" si="32"/>
        <v>812</v>
      </c>
      <c r="Z114" s="36">
        <f t="shared" si="20"/>
        <v>0</v>
      </c>
      <c r="AA114" s="36">
        <f t="shared" si="20"/>
        <v>0</v>
      </c>
      <c r="AB114" s="36">
        <f t="shared" si="33"/>
        <v>0</v>
      </c>
      <c r="AC114" s="36">
        <f t="shared" si="21"/>
        <v>0</v>
      </c>
      <c r="AD114" s="36">
        <f t="shared" si="21"/>
        <v>0</v>
      </c>
      <c r="AE114" s="36">
        <f t="shared" si="34"/>
        <v>0</v>
      </c>
      <c r="AF114" s="36">
        <f t="shared" si="22"/>
        <v>0</v>
      </c>
      <c r="AG114" s="36">
        <f t="shared" si="22"/>
        <v>306</v>
      </c>
      <c r="AH114" s="36">
        <f t="shared" si="35"/>
        <v>306</v>
      </c>
      <c r="AI114" s="36">
        <f t="shared" si="23"/>
        <v>1676</v>
      </c>
      <c r="AJ114" s="36">
        <f t="shared" si="24"/>
        <v>1950</v>
      </c>
    </row>
    <row r="115" spans="1:36">
      <c r="A115" s="35" t="str">
        <f t="shared" si="5"/>
        <v>07:46 - 08:00</v>
      </c>
      <c r="B115" s="36">
        <f t="shared" si="6"/>
        <v>458</v>
      </c>
      <c r="C115" s="36">
        <f t="shared" si="7"/>
        <v>0</v>
      </c>
      <c r="D115" s="36">
        <f t="shared" si="25"/>
        <v>458</v>
      </c>
      <c r="E115" s="36">
        <f t="shared" si="8"/>
        <v>0</v>
      </c>
      <c r="F115" s="36">
        <f t="shared" si="8"/>
        <v>0</v>
      </c>
      <c r="G115" s="36">
        <f t="shared" si="26"/>
        <v>0</v>
      </c>
      <c r="H115" s="36">
        <f t="shared" si="9"/>
        <v>0</v>
      </c>
      <c r="I115" s="36">
        <f t="shared" si="10"/>
        <v>539</v>
      </c>
      <c r="J115" s="36">
        <f t="shared" si="27"/>
        <v>539</v>
      </c>
      <c r="K115" s="36">
        <f t="shared" si="11"/>
        <v>0</v>
      </c>
      <c r="L115" s="36">
        <f t="shared" si="11"/>
        <v>0</v>
      </c>
      <c r="M115" s="36">
        <f t="shared" si="28"/>
        <v>0</v>
      </c>
      <c r="N115" s="36">
        <f t="shared" si="12"/>
        <v>0</v>
      </c>
      <c r="O115" s="36">
        <f t="shared" si="13"/>
        <v>0</v>
      </c>
      <c r="P115" s="36">
        <f t="shared" si="29"/>
        <v>0</v>
      </c>
      <c r="Q115" s="36">
        <f t="shared" si="14"/>
        <v>0</v>
      </c>
      <c r="R115" s="36">
        <f t="shared" si="15"/>
        <v>0</v>
      </c>
      <c r="S115" s="36">
        <f t="shared" si="30"/>
        <v>0</v>
      </c>
      <c r="T115" s="36">
        <f t="shared" si="16"/>
        <v>345</v>
      </c>
      <c r="U115" s="36">
        <f t="shared" si="17"/>
        <v>282</v>
      </c>
      <c r="V115" s="36">
        <f t="shared" si="31"/>
        <v>627</v>
      </c>
      <c r="W115" s="36">
        <f t="shared" si="18"/>
        <v>530</v>
      </c>
      <c r="X115" s="36">
        <f t="shared" si="19"/>
        <v>0</v>
      </c>
      <c r="Y115" s="36">
        <f t="shared" si="32"/>
        <v>530</v>
      </c>
      <c r="Z115" s="36">
        <f t="shared" si="20"/>
        <v>412</v>
      </c>
      <c r="AA115" s="36">
        <f t="shared" si="20"/>
        <v>0</v>
      </c>
      <c r="AB115" s="36">
        <f t="shared" si="33"/>
        <v>412</v>
      </c>
      <c r="AC115" s="36">
        <f t="shared" si="21"/>
        <v>0</v>
      </c>
      <c r="AD115" s="36">
        <f t="shared" si="21"/>
        <v>0</v>
      </c>
      <c r="AE115" s="36">
        <f t="shared" si="34"/>
        <v>0</v>
      </c>
      <c r="AF115" s="36">
        <f t="shared" si="22"/>
        <v>0</v>
      </c>
      <c r="AG115" s="36">
        <f t="shared" si="22"/>
        <v>0</v>
      </c>
      <c r="AH115" s="36">
        <f t="shared" si="35"/>
        <v>0</v>
      </c>
      <c r="AI115" s="36">
        <f t="shared" si="23"/>
        <v>1745</v>
      </c>
      <c r="AJ115" s="36">
        <f t="shared" si="24"/>
        <v>821</v>
      </c>
    </row>
    <row r="116" spans="1:36">
      <c r="A116" s="35" t="str">
        <f t="shared" si="5"/>
        <v>08:01 - 08:15</v>
      </c>
      <c r="B116" s="36">
        <f t="shared" si="6"/>
        <v>0</v>
      </c>
      <c r="C116" s="36">
        <f t="shared" si="7"/>
        <v>0</v>
      </c>
      <c r="D116" s="36">
        <f t="shared" si="25"/>
        <v>0</v>
      </c>
      <c r="E116" s="36">
        <f t="shared" si="8"/>
        <v>306</v>
      </c>
      <c r="F116" s="36">
        <f t="shared" si="8"/>
        <v>0</v>
      </c>
      <c r="G116" s="36">
        <f t="shared" si="26"/>
        <v>306</v>
      </c>
      <c r="H116" s="36">
        <f t="shared" si="9"/>
        <v>0</v>
      </c>
      <c r="I116" s="36">
        <f t="shared" si="10"/>
        <v>530</v>
      </c>
      <c r="J116" s="36">
        <f t="shared" si="27"/>
        <v>530</v>
      </c>
      <c r="K116" s="36">
        <f t="shared" si="11"/>
        <v>0</v>
      </c>
      <c r="L116" s="36">
        <f t="shared" si="11"/>
        <v>0</v>
      </c>
      <c r="M116" s="36">
        <f t="shared" si="28"/>
        <v>0</v>
      </c>
      <c r="N116" s="36">
        <f t="shared" si="12"/>
        <v>530</v>
      </c>
      <c r="O116" s="36">
        <f t="shared" si="13"/>
        <v>530</v>
      </c>
      <c r="P116" s="36">
        <f t="shared" si="29"/>
        <v>1060</v>
      </c>
      <c r="Q116" s="36">
        <f t="shared" si="14"/>
        <v>539</v>
      </c>
      <c r="R116" s="36">
        <f t="shared" si="15"/>
        <v>0</v>
      </c>
      <c r="S116" s="36">
        <f t="shared" si="30"/>
        <v>539</v>
      </c>
      <c r="T116" s="36">
        <f t="shared" si="16"/>
        <v>260</v>
      </c>
      <c r="U116" s="36">
        <f t="shared" si="17"/>
        <v>0</v>
      </c>
      <c r="V116" s="36">
        <f t="shared" si="31"/>
        <v>260</v>
      </c>
      <c r="W116" s="36">
        <f t="shared" si="18"/>
        <v>0</v>
      </c>
      <c r="X116" s="36">
        <f t="shared" si="19"/>
        <v>530</v>
      </c>
      <c r="Y116" s="36">
        <f t="shared" si="32"/>
        <v>530</v>
      </c>
      <c r="Z116" s="36">
        <f t="shared" si="20"/>
        <v>0</v>
      </c>
      <c r="AA116" s="36">
        <f t="shared" si="20"/>
        <v>0</v>
      </c>
      <c r="AB116" s="36">
        <f t="shared" si="33"/>
        <v>0</v>
      </c>
      <c r="AC116" s="36">
        <f t="shared" si="21"/>
        <v>530</v>
      </c>
      <c r="AD116" s="36">
        <f t="shared" si="21"/>
        <v>530</v>
      </c>
      <c r="AE116" s="36">
        <f t="shared" si="34"/>
        <v>1060</v>
      </c>
      <c r="AF116" s="36">
        <f t="shared" si="22"/>
        <v>0</v>
      </c>
      <c r="AG116" s="36">
        <f t="shared" si="22"/>
        <v>0</v>
      </c>
      <c r="AH116" s="36">
        <f t="shared" si="35"/>
        <v>0</v>
      </c>
      <c r="AI116" s="36">
        <f t="shared" si="23"/>
        <v>2165</v>
      </c>
      <c r="AJ116" s="36">
        <f t="shared" si="24"/>
        <v>2120</v>
      </c>
    </row>
    <row r="117" spans="1:36">
      <c r="A117" s="35" t="str">
        <f t="shared" si="5"/>
        <v>08:16 - 08:30</v>
      </c>
      <c r="B117" s="36">
        <f t="shared" si="6"/>
        <v>0</v>
      </c>
      <c r="C117" s="36">
        <f t="shared" si="7"/>
        <v>0</v>
      </c>
      <c r="D117" s="36">
        <f t="shared" si="25"/>
        <v>0</v>
      </c>
      <c r="E117" s="36">
        <f t="shared" si="8"/>
        <v>0</v>
      </c>
      <c r="F117" s="36">
        <f t="shared" si="8"/>
        <v>306</v>
      </c>
      <c r="G117" s="36">
        <f t="shared" si="26"/>
        <v>306</v>
      </c>
      <c r="H117" s="36">
        <f t="shared" si="9"/>
        <v>530</v>
      </c>
      <c r="I117" s="36">
        <f t="shared" si="10"/>
        <v>432</v>
      </c>
      <c r="J117" s="36">
        <f t="shared" si="27"/>
        <v>962</v>
      </c>
      <c r="K117" s="36">
        <f t="shared" si="11"/>
        <v>416</v>
      </c>
      <c r="L117" s="36">
        <f t="shared" si="11"/>
        <v>0</v>
      </c>
      <c r="M117" s="36">
        <f t="shared" si="28"/>
        <v>416</v>
      </c>
      <c r="N117" s="36">
        <f t="shared" si="12"/>
        <v>0</v>
      </c>
      <c r="O117" s="36">
        <f t="shared" si="13"/>
        <v>0</v>
      </c>
      <c r="P117" s="36">
        <f t="shared" si="29"/>
        <v>0</v>
      </c>
      <c r="Q117" s="36">
        <f t="shared" si="14"/>
        <v>0</v>
      </c>
      <c r="R117" s="36">
        <f t="shared" si="15"/>
        <v>539</v>
      </c>
      <c r="S117" s="36">
        <f t="shared" si="30"/>
        <v>539</v>
      </c>
      <c r="T117" s="36">
        <f t="shared" si="16"/>
        <v>530</v>
      </c>
      <c r="U117" s="36">
        <f t="shared" si="17"/>
        <v>345</v>
      </c>
      <c r="V117" s="36">
        <f t="shared" si="31"/>
        <v>875</v>
      </c>
      <c r="W117" s="36">
        <f t="shared" si="18"/>
        <v>530</v>
      </c>
      <c r="X117" s="36">
        <f t="shared" si="19"/>
        <v>0</v>
      </c>
      <c r="Y117" s="36">
        <f t="shared" si="32"/>
        <v>530</v>
      </c>
      <c r="Z117" s="36">
        <f t="shared" si="20"/>
        <v>530</v>
      </c>
      <c r="AA117" s="36">
        <f t="shared" si="20"/>
        <v>539</v>
      </c>
      <c r="AB117" s="36">
        <f t="shared" si="33"/>
        <v>1069</v>
      </c>
      <c r="AC117" s="36">
        <f t="shared" si="21"/>
        <v>0</v>
      </c>
      <c r="AD117" s="36">
        <f t="shared" si="21"/>
        <v>0</v>
      </c>
      <c r="AE117" s="36">
        <f t="shared" si="34"/>
        <v>0</v>
      </c>
      <c r="AF117" s="36">
        <f t="shared" si="22"/>
        <v>0</v>
      </c>
      <c r="AG117" s="36">
        <f t="shared" si="22"/>
        <v>0</v>
      </c>
      <c r="AH117" s="36">
        <f t="shared" si="35"/>
        <v>0</v>
      </c>
      <c r="AI117" s="36">
        <f t="shared" si="23"/>
        <v>2536</v>
      </c>
      <c r="AJ117" s="36">
        <f t="shared" si="24"/>
        <v>2161</v>
      </c>
    </row>
    <row r="118" spans="1:36">
      <c r="A118" s="35" t="str">
        <f t="shared" si="5"/>
        <v>08:31 - 08:45</v>
      </c>
      <c r="B118" s="36">
        <f t="shared" si="6"/>
        <v>307</v>
      </c>
      <c r="C118" s="36">
        <f t="shared" si="7"/>
        <v>539</v>
      </c>
      <c r="D118" s="36">
        <f t="shared" si="25"/>
        <v>846</v>
      </c>
      <c r="E118" s="36">
        <f t="shared" si="8"/>
        <v>0</v>
      </c>
      <c r="F118" s="36">
        <f t="shared" si="8"/>
        <v>0</v>
      </c>
      <c r="G118" s="36">
        <f t="shared" si="26"/>
        <v>0</v>
      </c>
      <c r="H118" s="36">
        <f t="shared" si="9"/>
        <v>432</v>
      </c>
      <c r="I118" s="36">
        <f t="shared" si="10"/>
        <v>0</v>
      </c>
      <c r="J118" s="36">
        <f t="shared" si="27"/>
        <v>432</v>
      </c>
      <c r="K118" s="36">
        <f t="shared" si="11"/>
        <v>0</v>
      </c>
      <c r="L118" s="36">
        <f t="shared" si="11"/>
        <v>584</v>
      </c>
      <c r="M118" s="36">
        <f t="shared" si="28"/>
        <v>584</v>
      </c>
      <c r="N118" s="36">
        <f t="shared" si="12"/>
        <v>0</v>
      </c>
      <c r="O118" s="36">
        <f t="shared" si="13"/>
        <v>0</v>
      </c>
      <c r="P118" s="36">
        <f t="shared" si="29"/>
        <v>0</v>
      </c>
      <c r="Q118" s="36">
        <f t="shared" si="14"/>
        <v>432</v>
      </c>
      <c r="R118" s="36">
        <f t="shared" si="15"/>
        <v>0</v>
      </c>
      <c r="S118" s="36">
        <f t="shared" si="30"/>
        <v>432</v>
      </c>
      <c r="T118" s="36">
        <f t="shared" si="16"/>
        <v>0</v>
      </c>
      <c r="U118" s="36">
        <f t="shared" si="17"/>
        <v>0</v>
      </c>
      <c r="V118" s="36">
        <f t="shared" si="31"/>
        <v>0</v>
      </c>
      <c r="W118" s="36">
        <f t="shared" si="18"/>
        <v>0</v>
      </c>
      <c r="X118" s="36">
        <f t="shared" si="19"/>
        <v>0</v>
      </c>
      <c r="Y118" s="36">
        <f t="shared" si="32"/>
        <v>0</v>
      </c>
      <c r="Z118" s="36">
        <f t="shared" si="20"/>
        <v>0</v>
      </c>
      <c r="AA118" s="36">
        <f t="shared" si="20"/>
        <v>0</v>
      </c>
      <c r="AB118" s="36">
        <f t="shared" si="33"/>
        <v>0</v>
      </c>
      <c r="AC118" s="36">
        <f t="shared" si="21"/>
        <v>0</v>
      </c>
      <c r="AD118" s="36">
        <f t="shared" si="21"/>
        <v>0</v>
      </c>
      <c r="AE118" s="36">
        <f t="shared" si="34"/>
        <v>0</v>
      </c>
      <c r="AF118" s="36">
        <f t="shared" si="22"/>
        <v>306</v>
      </c>
      <c r="AG118" s="36">
        <f t="shared" si="22"/>
        <v>260</v>
      </c>
      <c r="AH118" s="36">
        <f t="shared" si="35"/>
        <v>566</v>
      </c>
      <c r="AI118" s="36">
        <f t="shared" si="23"/>
        <v>1477</v>
      </c>
      <c r="AJ118" s="36">
        <f t="shared" si="24"/>
        <v>1383</v>
      </c>
    </row>
    <row r="119" spans="1:36">
      <c r="A119" s="35" t="str">
        <f t="shared" si="5"/>
        <v>08:46 - 09:00</v>
      </c>
      <c r="B119" s="36">
        <f t="shared" si="6"/>
        <v>0</v>
      </c>
      <c r="C119" s="36">
        <f t="shared" si="7"/>
        <v>0</v>
      </c>
      <c r="D119" s="36">
        <f t="shared" si="25"/>
        <v>0</v>
      </c>
      <c r="E119" s="36">
        <f t="shared" si="8"/>
        <v>0</v>
      </c>
      <c r="F119" s="36">
        <f t="shared" si="8"/>
        <v>0</v>
      </c>
      <c r="G119" s="36">
        <f t="shared" si="26"/>
        <v>0</v>
      </c>
      <c r="H119" s="36">
        <f t="shared" si="9"/>
        <v>432</v>
      </c>
      <c r="I119" s="36">
        <f t="shared" si="10"/>
        <v>0</v>
      </c>
      <c r="J119" s="36">
        <f t="shared" si="27"/>
        <v>432</v>
      </c>
      <c r="K119" s="36">
        <f t="shared" si="11"/>
        <v>0</v>
      </c>
      <c r="L119" s="36">
        <f t="shared" si="11"/>
        <v>0</v>
      </c>
      <c r="M119" s="36">
        <f t="shared" si="28"/>
        <v>0</v>
      </c>
      <c r="N119" s="36">
        <f t="shared" si="12"/>
        <v>0</v>
      </c>
      <c r="O119" s="36">
        <f t="shared" si="13"/>
        <v>0</v>
      </c>
      <c r="P119" s="36">
        <f t="shared" si="29"/>
        <v>0</v>
      </c>
      <c r="Q119" s="36">
        <f t="shared" si="14"/>
        <v>0</v>
      </c>
      <c r="R119" s="36">
        <f t="shared" si="15"/>
        <v>0</v>
      </c>
      <c r="S119" s="36">
        <f t="shared" si="30"/>
        <v>0</v>
      </c>
      <c r="T119" s="36">
        <f t="shared" si="16"/>
        <v>0</v>
      </c>
      <c r="U119" s="36">
        <f t="shared" si="17"/>
        <v>0</v>
      </c>
      <c r="V119" s="36">
        <f t="shared" si="31"/>
        <v>0</v>
      </c>
      <c r="W119" s="36">
        <f t="shared" si="18"/>
        <v>530</v>
      </c>
      <c r="X119" s="36">
        <f t="shared" si="19"/>
        <v>0</v>
      </c>
      <c r="Y119" s="36">
        <f t="shared" si="32"/>
        <v>530</v>
      </c>
      <c r="Z119" s="36">
        <f t="shared" si="20"/>
        <v>0</v>
      </c>
      <c r="AA119" s="36">
        <f t="shared" si="20"/>
        <v>0</v>
      </c>
      <c r="AB119" s="36">
        <f t="shared" si="33"/>
        <v>0</v>
      </c>
      <c r="AC119" s="36">
        <f t="shared" si="21"/>
        <v>0</v>
      </c>
      <c r="AD119" s="36">
        <f t="shared" si="21"/>
        <v>0</v>
      </c>
      <c r="AE119" s="36">
        <f t="shared" si="34"/>
        <v>0</v>
      </c>
      <c r="AF119" s="36">
        <f t="shared" si="22"/>
        <v>0</v>
      </c>
      <c r="AG119" s="36">
        <f t="shared" si="22"/>
        <v>0</v>
      </c>
      <c r="AH119" s="36">
        <f t="shared" si="35"/>
        <v>0</v>
      </c>
      <c r="AI119" s="36">
        <f t="shared" si="23"/>
        <v>962</v>
      </c>
      <c r="AJ119" s="36">
        <f t="shared" si="24"/>
        <v>0</v>
      </c>
    </row>
    <row r="120" spans="1:36">
      <c r="A120" s="35" t="str">
        <f t="shared" si="5"/>
        <v>09:01 - 09:15</v>
      </c>
      <c r="B120" s="36">
        <f t="shared" si="6"/>
        <v>0</v>
      </c>
      <c r="C120" s="36">
        <f t="shared" si="7"/>
        <v>0</v>
      </c>
      <c r="D120" s="36">
        <f t="shared" si="25"/>
        <v>0</v>
      </c>
      <c r="E120" s="36">
        <f t="shared" si="8"/>
        <v>0</v>
      </c>
      <c r="F120" s="36">
        <f t="shared" si="8"/>
        <v>0</v>
      </c>
      <c r="G120" s="36">
        <f t="shared" si="26"/>
        <v>0</v>
      </c>
      <c r="H120" s="36">
        <f t="shared" si="9"/>
        <v>0</v>
      </c>
      <c r="I120" s="36">
        <f t="shared" si="10"/>
        <v>432</v>
      </c>
      <c r="J120" s="36">
        <f t="shared" si="27"/>
        <v>432</v>
      </c>
      <c r="K120" s="36">
        <f t="shared" si="11"/>
        <v>0</v>
      </c>
      <c r="L120" s="36">
        <f t="shared" si="11"/>
        <v>0</v>
      </c>
      <c r="M120" s="36">
        <f t="shared" si="28"/>
        <v>0</v>
      </c>
      <c r="N120" s="36">
        <f t="shared" si="12"/>
        <v>530</v>
      </c>
      <c r="O120" s="36">
        <f t="shared" si="13"/>
        <v>0</v>
      </c>
      <c r="P120" s="36">
        <f t="shared" si="29"/>
        <v>530</v>
      </c>
      <c r="Q120" s="36">
        <f t="shared" si="14"/>
        <v>0</v>
      </c>
      <c r="R120" s="36">
        <f t="shared" si="15"/>
        <v>0</v>
      </c>
      <c r="S120" s="36">
        <f t="shared" si="30"/>
        <v>0</v>
      </c>
      <c r="T120" s="36">
        <f t="shared" si="16"/>
        <v>0</v>
      </c>
      <c r="U120" s="36">
        <f t="shared" si="17"/>
        <v>0</v>
      </c>
      <c r="V120" s="36">
        <f t="shared" si="31"/>
        <v>0</v>
      </c>
      <c r="W120" s="36">
        <f t="shared" si="18"/>
        <v>0</v>
      </c>
      <c r="X120" s="36">
        <f t="shared" si="19"/>
        <v>0</v>
      </c>
      <c r="Y120" s="36">
        <f t="shared" si="32"/>
        <v>0</v>
      </c>
      <c r="Z120" s="36">
        <f t="shared" si="20"/>
        <v>0</v>
      </c>
      <c r="AA120" s="36">
        <f t="shared" si="20"/>
        <v>0</v>
      </c>
      <c r="AB120" s="36">
        <f t="shared" si="33"/>
        <v>0</v>
      </c>
      <c r="AC120" s="36">
        <f t="shared" si="21"/>
        <v>0</v>
      </c>
      <c r="AD120" s="36">
        <f t="shared" si="21"/>
        <v>0</v>
      </c>
      <c r="AE120" s="36">
        <f t="shared" si="34"/>
        <v>0</v>
      </c>
      <c r="AF120" s="36">
        <f t="shared" si="22"/>
        <v>0</v>
      </c>
      <c r="AG120" s="36">
        <f t="shared" si="22"/>
        <v>0</v>
      </c>
      <c r="AH120" s="36">
        <f t="shared" si="35"/>
        <v>0</v>
      </c>
      <c r="AI120" s="36">
        <f t="shared" si="23"/>
        <v>530</v>
      </c>
      <c r="AJ120" s="36">
        <f t="shared" si="24"/>
        <v>432</v>
      </c>
    </row>
    <row r="121" spans="1:36">
      <c r="A121" s="35" t="str">
        <f t="shared" ref="A121:A137" si="36">A63</f>
        <v>14:01 - 14:15</v>
      </c>
      <c r="B121" s="36">
        <f t="shared" ref="B121:B137" si="37">B63+D63</f>
        <v>0</v>
      </c>
      <c r="C121" s="36">
        <f t="shared" ref="C121:C137" si="38">C63</f>
        <v>0</v>
      </c>
      <c r="D121" s="36">
        <f t="shared" si="25"/>
        <v>0</v>
      </c>
      <c r="E121" s="36">
        <f t="shared" ref="E121:F137" si="39">E63</f>
        <v>0</v>
      </c>
      <c r="F121" s="36">
        <f t="shared" si="39"/>
        <v>306</v>
      </c>
      <c r="G121" s="36">
        <f t="shared" si="26"/>
        <v>306</v>
      </c>
      <c r="H121" s="36">
        <f t="shared" ref="H121:H137" si="40">G63</f>
        <v>0</v>
      </c>
      <c r="I121" s="36">
        <f t="shared" ref="I121:I137" si="41">H63+I63</f>
        <v>0</v>
      </c>
      <c r="J121" s="36">
        <f t="shared" si="27"/>
        <v>0</v>
      </c>
      <c r="K121" s="36">
        <f t="shared" ref="K121:L137" si="42">J63</f>
        <v>0</v>
      </c>
      <c r="L121" s="36">
        <f t="shared" si="42"/>
        <v>0</v>
      </c>
      <c r="M121" s="36">
        <f t="shared" si="28"/>
        <v>0</v>
      </c>
      <c r="N121" s="36">
        <f t="shared" ref="N121:N137" si="43">L63</f>
        <v>0</v>
      </c>
      <c r="O121" s="36">
        <f t="shared" ref="O121:O137" si="44">M63</f>
        <v>530</v>
      </c>
      <c r="P121" s="36">
        <f t="shared" si="29"/>
        <v>530</v>
      </c>
      <c r="Q121" s="36">
        <f t="shared" ref="Q121:Q137" si="45">N63</f>
        <v>0</v>
      </c>
      <c r="R121" s="36">
        <f t="shared" ref="R121:R137" si="46">O63+P63</f>
        <v>0</v>
      </c>
      <c r="S121" s="36">
        <f t="shared" si="30"/>
        <v>0</v>
      </c>
      <c r="T121" s="36">
        <f t="shared" ref="T121:T137" si="47">Q63+T63</f>
        <v>0</v>
      </c>
      <c r="U121" s="36">
        <f t="shared" ref="U121:U137" si="48">R63+S63+U63</f>
        <v>0</v>
      </c>
      <c r="V121" s="36">
        <f t="shared" si="31"/>
        <v>0</v>
      </c>
      <c r="W121" s="36">
        <f t="shared" ref="W121:W137" si="49">V63+X63</f>
        <v>530</v>
      </c>
      <c r="X121" s="36">
        <f t="shared" ref="X121:X137" si="50">W63+Y63+Z63</f>
        <v>530</v>
      </c>
      <c r="Y121" s="36">
        <f t="shared" si="32"/>
        <v>1060</v>
      </c>
      <c r="Z121" s="36">
        <f t="shared" ref="Z121:AA137" si="51">AA63</f>
        <v>0</v>
      </c>
      <c r="AA121" s="36">
        <f t="shared" si="51"/>
        <v>530</v>
      </c>
      <c r="AB121" s="36">
        <f t="shared" si="33"/>
        <v>530</v>
      </c>
      <c r="AC121" s="36">
        <f t="shared" ref="AC121:AD137" si="52">AC63</f>
        <v>0</v>
      </c>
      <c r="AD121" s="36">
        <f t="shared" si="52"/>
        <v>0</v>
      </c>
      <c r="AE121" s="36">
        <f t="shared" si="34"/>
        <v>0</v>
      </c>
      <c r="AF121" s="36">
        <f t="shared" ref="AF121:AG137" si="53">AE63</f>
        <v>0</v>
      </c>
      <c r="AG121" s="36">
        <f t="shared" si="53"/>
        <v>0</v>
      </c>
      <c r="AH121" s="36">
        <f t="shared" si="35"/>
        <v>0</v>
      </c>
      <c r="AI121" s="36">
        <f t="shared" si="23"/>
        <v>530</v>
      </c>
      <c r="AJ121" s="36">
        <f t="shared" si="24"/>
        <v>1896</v>
      </c>
    </row>
    <row r="122" spans="1:36">
      <c r="A122" s="35" t="str">
        <f t="shared" si="36"/>
        <v>14:16 - 14:30</v>
      </c>
      <c r="B122" s="36">
        <f t="shared" si="37"/>
        <v>0</v>
      </c>
      <c r="C122" s="36">
        <f t="shared" si="38"/>
        <v>0</v>
      </c>
      <c r="D122" s="36">
        <f t="shared" si="25"/>
        <v>0</v>
      </c>
      <c r="E122" s="36">
        <f t="shared" si="39"/>
        <v>0</v>
      </c>
      <c r="F122" s="36">
        <f t="shared" si="39"/>
        <v>0</v>
      </c>
      <c r="G122" s="36">
        <f t="shared" si="26"/>
        <v>0</v>
      </c>
      <c r="H122" s="36">
        <f t="shared" si="40"/>
        <v>0</v>
      </c>
      <c r="I122" s="36">
        <f t="shared" si="41"/>
        <v>0</v>
      </c>
      <c r="J122" s="36">
        <f t="shared" si="27"/>
        <v>0</v>
      </c>
      <c r="K122" s="36">
        <f t="shared" si="42"/>
        <v>345</v>
      </c>
      <c r="L122" s="36">
        <f t="shared" si="42"/>
        <v>584</v>
      </c>
      <c r="M122" s="36">
        <f t="shared" si="28"/>
        <v>929</v>
      </c>
      <c r="N122" s="36">
        <f t="shared" si="43"/>
        <v>0</v>
      </c>
      <c r="O122" s="36">
        <f t="shared" si="44"/>
        <v>0</v>
      </c>
      <c r="P122" s="36">
        <f t="shared" si="29"/>
        <v>0</v>
      </c>
      <c r="Q122" s="36">
        <f t="shared" si="45"/>
        <v>539</v>
      </c>
      <c r="R122" s="36">
        <f t="shared" si="46"/>
        <v>539</v>
      </c>
      <c r="S122" s="36">
        <f t="shared" si="30"/>
        <v>1078</v>
      </c>
      <c r="T122" s="36">
        <f t="shared" si="47"/>
        <v>0</v>
      </c>
      <c r="U122" s="36">
        <f t="shared" si="48"/>
        <v>539</v>
      </c>
      <c r="V122" s="36">
        <f t="shared" si="31"/>
        <v>539</v>
      </c>
      <c r="W122" s="36">
        <f t="shared" si="49"/>
        <v>0</v>
      </c>
      <c r="X122" s="36">
        <f t="shared" si="50"/>
        <v>0</v>
      </c>
      <c r="Y122" s="36">
        <f t="shared" si="32"/>
        <v>0</v>
      </c>
      <c r="Z122" s="36">
        <f t="shared" si="51"/>
        <v>539</v>
      </c>
      <c r="AA122" s="36">
        <f t="shared" si="51"/>
        <v>0</v>
      </c>
      <c r="AB122" s="36">
        <f t="shared" si="33"/>
        <v>539</v>
      </c>
      <c r="AC122" s="36">
        <f t="shared" si="52"/>
        <v>530</v>
      </c>
      <c r="AD122" s="36">
        <f t="shared" si="52"/>
        <v>0</v>
      </c>
      <c r="AE122" s="36">
        <f t="shared" si="34"/>
        <v>530</v>
      </c>
      <c r="AF122" s="36">
        <f t="shared" si="53"/>
        <v>0</v>
      </c>
      <c r="AG122" s="36">
        <f t="shared" si="53"/>
        <v>306</v>
      </c>
      <c r="AH122" s="36">
        <f t="shared" si="35"/>
        <v>306</v>
      </c>
      <c r="AI122" s="36">
        <f t="shared" si="23"/>
        <v>1953</v>
      </c>
      <c r="AJ122" s="36">
        <f t="shared" si="24"/>
        <v>1968</v>
      </c>
    </row>
    <row r="123" spans="1:36">
      <c r="A123" s="35" t="str">
        <f t="shared" si="36"/>
        <v>14:31 - 14:45</v>
      </c>
      <c r="B123" s="36">
        <f t="shared" si="37"/>
        <v>0</v>
      </c>
      <c r="C123" s="36">
        <f t="shared" si="38"/>
        <v>458</v>
      </c>
      <c r="D123" s="36">
        <f t="shared" si="25"/>
        <v>458</v>
      </c>
      <c r="E123" s="36">
        <f t="shared" si="39"/>
        <v>0</v>
      </c>
      <c r="F123" s="36">
        <f t="shared" si="39"/>
        <v>0</v>
      </c>
      <c r="G123" s="36">
        <f t="shared" si="26"/>
        <v>0</v>
      </c>
      <c r="H123" s="36">
        <f t="shared" si="40"/>
        <v>864</v>
      </c>
      <c r="I123" s="36">
        <f t="shared" si="41"/>
        <v>432</v>
      </c>
      <c r="J123" s="36">
        <f t="shared" si="27"/>
        <v>1296</v>
      </c>
      <c r="K123" s="36">
        <f t="shared" si="42"/>
        <v>0</v>
      </c>
      <c r="L123" s="36">
        <f t="shared" si="42"/>
        <v>0</v>
      </c>
      <c r="M123" s="36">
        <f t="shared" si="28"/>
        <v>0</v>
      </c>
      <c r="N123" s="36">
        <f t="shared" si="43"/>
        <v>0</v>
      </c>
      <c r="O123" s="36">
        <f t="shared" si="44"/>
        <v>0</v>
      </c>
      <c r="P123" s="36">
        <f t="shared" si="29"/>
        <v>0</v>
      </c>
      <c r="Q123" s="36">
        <f t="shared" si="45"/>
        <v>0</v>
      </c>
      <c r="R123" s="36">
        <f t="shared" si="46"/>
        <v>0</v>
      </c>
      <c r="S123" s="36">
        <f t="shared" si="30"/>
        <v>0</v>
      </c>
      <c r="T123" s="36">
        <f t="shared" si="47"/>
        <v>0</v>
      </c>
      <c r="U123" s="36">
        <f t="shared" si="48"/>
        <v>0</v>
      </c>
      <c r="V123" s="36">
        <f t="shared" si="31"/>
        <v>0</v>
      </c>
      <c r="W123" s="36">
        <f t="shared" si="49"/>
        <v>0</v>
      </c>
      <c r="X123" s="36">
        <f t="shared" si="50"/>
        <v>345</v>
      </c>
      <c r="Y123" s="36">
        <f t="shared" si="32"/>
        <v>345</v>
      </c>
      <c r="Z123" s="36">
        <f t="shared" si="51"/>
        <v>0</v>
      </c>
      <c r="AA123" s="36">
        <f t="shared" si="51"/>
        <v>0</v>
      </c>
      <c r="AB123" s="36">
        <f t="shared" si="33"/>
        <v>0</v>
      </c>
      <c r="AC123" s="36">
        <f t="shared" si="52"/>
        <v>0</v>
      </c>
      <c r="AD123" s="36">
        <f t="shared" si="52"/>
        <v>0</v>
      </c>
      <c r="AE123" s="36">
        <f t="shared" si="34"/>
        <v>0</v>
      </c>
      <c r="AF123" s="36">
        <f t="shared" si="53"/>
        <v>0</v>
      </c>
      <c r="AG123" s="36">
        <f t="shared" si="53"/>
        <v>0</v>
      </c>
      <c r="AH123" s="36">
        <f t="shared" si="35"/>
        <v>0</v>
      </c>
      <c r="AI123" s="36">
        <f t="shared" si="23"/>
        <v>864</v>
      </c>
      <c r="AJ123" s="36">
        <f t="shared" si="24"/>
        <v>1235</v>
      </c>
    </row>
    <row r="124" spans="1:36">
      <c r="A124" s="35" t="str">
        <f t="shared" si="36"/>
        <v>14:46 - 15:00</v>
      </c>
      <c r="B124" s="36">
        <f t="shared" si="37"/>
        <v>432</v>
      </c>
      <c r="C124" s="36">
        <f t="shared" si="38"/>
        <v>432</v>
      </c>
      <c r="D124" s="36">
        <f t="shared" si="25"/>
        <v>864</v>
      </c>
      <c r="E124" s="36">
        <f t="shared" si="39"/>
        <v>306</v>
      </c>
      <c r="F124" s="36">
        <f t="shared" si="39"/>
        <v>0</v>
      </c>
      <c r="G124" s="36">
        <f t="shared" si="26"/>
        <v>306</v>
      </c>
      <c r="H124" s="36">
        <f t="shared" si="40"/>
        <v>0</v>
      </c>
      <c r="I124" s="36">
        <f t="shared" si="41"/>
        <v>0</v>
      </c>
      <c r="J124" s="36">
        <f t="shared" si="27"/>
        <v>0</v>
      </c>
      <c r="K124" s="36">
        <f t="shared" si="42"/>
        <v>0</v>
      </c>
      <c r="L124" s="36">
        <f t="shared" si="42"/>
        <v>0</v>
      </c>
      <c r="M124" s="36">
        <f t="shared" si="28"/>
        <v>0</v>
      </c>
      <c r="N124" s="36">
        <f t="shared" si="43"/>
        <v>0</v>
      </c>
      <c r="O124" s="36">
        <f t="shared" si="44"/>
        <v>0</v>
      </c>
      <c r="P124" s="36">
        <f t="shared" si="29"/>
        <v>0</v>
      </c>
      <c r="Q124" s="36">
        <f t="shared" si="45"/>
        <v>0</v>
      </c>
      <c r="R124" s="36">
        <f t="shared" si="46"/>
        <v>458</v>
      </c>
      <c r="S124" s="36">
        <f t="shared" si="30"/>
        <v>458</v>
      </c>
      <c r="T124" s="36">
        <f t="shared" si="47"/>
        <v>306</v>
      </c>
      <c r="U124" s="36">
        <f t="shared" si="48"/>
        <v>345</v>
      </c>
      <c r="V124" s="36">
        <f t="shared" si="31"/>
        <v>651</v>
      </c>
      <c r="W124" s="36">
        <f t="shared" si="49"/>
        <v>0</v>
      </c>
      <c r="X124" s="36">
        <f t="shared" si="50"/>
        <v>0</v>
      </c>
      <c r="Y124" s="36">
        <f t="shared" si="32"/>
        <v>0</v>
      </c>
      <c r="Z124" s="36">
        <f t="shared" si="51"/>
        <v>0</v>
      </c>
      <c r="AA124" s="36">
        <f t="shared" si="51"/>
        <v>458</v>
      </c>
      <c r="AB124" s="36">
        <f t="shared" si="33"/>
        <v>458</v>
      </c>
      <c r="AC124" s="36">
        <f t="shared" si="52"/>
        <v>0</v>
      </c>
      <c r="AD124" s="36">
        <f t="shared" si="52"/>
        <v>0</v>
      </c>
      <c r="AE124" s="36">
        <f t="shared" si="34"/>
        <v>0</v>
      </c>
      <c r="AF124" s="36">
        <f t="shared" si="53"/>
        <v>0</v>
      </c>
      <c r="AG124" s="36">
        <f t="shared" si="53"/>
        <v>282</v>
      </c>
      <c r="AH124" s="36">
        <f t="shared" si="35"/>
        <v>282</v>
      </c>
      <c r="AI124" s="36">
        <f t="shared" si="23"/>
        <v>1044</v>
      </c>
      <c r="AJ124" s="36">
        <f t="shared" si="24"/>
        <v>1975</v>
      </c>
    </row>
    <row r="125" spans="1:36">
      <c r="A125" s="35" t="str">
        <f t="shared" si="36"/>
        <v>15:01 - 15:15</v>
      </c>
      <c r="B125" s="36">
        <f t="shared" si="37"/>
        <v>0</v>
      </c>
      <c r="C125" s="36">
        <f t="shared" si="38"/>
        <v>0</v>
      </c>
      <c r="D125" s="36">
        <f t="shared" si="25"/>
        <v>0</v>
      </c>
      <c r="E125" s="36">
        <f t="shared" si="39"/>
        <v>0</v>
      </c>
      <c r="F125" s="36">
        <f t="shared" si="39"/>
        <v>0</v>
      </c>
      <c r="G125" s="36">
        <f t="shared" si="26"/>
        <v>0</v>
      </c>
      <c r="H125" s="36">
        <f t="shared" si="40"/>
        <v>0</v>
      </c>
      <c r="I125" s="36">
        <f t="shared" si="41"/>
        <v>432</v>
      </c>
      <c r="J125" s="36">
        <f t="shared" si="27"/>
        <v>432</v>
      </c>
      <c r="K125" s="36">
        <f t="shared" si="42"/>
        <v>0</v>
      </c>
      <c r="L125" s="36">
        <f t="shared" si="42"/>
        <v>432</v>
      </c>
      <c r="M125" s="36">
        <f t="shared" si="28"/>
        <v>432</v>
      </c>
      <c r="N125" s="36">
        <f t="shared" si="43"/>
        <v>530</v>
      </c>
      <c r="O125" s="36">
        <f t="shared" si="44"/>
        <v>539</v>
      </c>
      <c r="P125" s="36">
        <f t="shared" si="29"/>
        <v>1069</v>
      </c>
      <c r="Q125" s="36">
        <f t="shared" si="45"/>
        <v>0</v>
      </c>
      <c r="R125" s="36">
        <f t="shared" si="46"/>
        <v>0</v>
      </c>
      <c r="S125" s="36">
        <f t="shared" si="30"/>
        <v>0</v>
      </c>
      <c r="T125" s="36">
        <f t="shared" si="47"/>
        <v>0</v>
      </c>
      <c r="U125" s="36">
        <f t="shared" si="48"/>
        <v>0</v>
      </c>
      <c r="V125" s="36">
        <f t="shared" si="31"/>
        <v>0</v>
      </c>
      <c r="W125" s="36">
        <f t="shared" si="49"/>
        <v>0</v>
      </c>
      <c r="X125" s="36">
        <f t="shared" si="50"/>
        <v>539</v>
      </c>
      <c r="Y125" s="36">
        <f t="shared" si="32"/>
        <v>539</v>
      </c>
      <c r="Z125" s="36">
        <f t="shared" si="51"/>
        <v>0</v>
      </c>
      <c r="AA125" s="36">
        <f t="shared" si="51"/>
        <v>0</v>
      </c>
      <c r="AB125" s="36">
        <f t="shared" si="33"/>
        <v>0</v>
      </c>
      <c r="AC125" s="36">
        <f t="shared" si="52"/>
        <v>0</v>
      </c>
      <c r="AD125" s="36">
        <f t="shared" si="52"/>
        <v>0</v>
      </c>
      <c r="AE125" s="36">
        <f t="shared" si="34"/>
        <v>0</v>
      </c>
      <c r="AF125" s="36">
        <f t="shared" si="53"/>
        <v>0</v>
      </c>
      <c r="AG125" s="36">
        <f t="shared" si="53"/>
        <v>0</v>
      </c>
      <c r="AH125" s="36">
        <f t="shared" si="35"/>
        <v>0</v>
      </c>
      <c r="AI125" s="36">
        <f t="shared" si="23"/>
        <v>530</v>
      </c>
      <c r="AJ125" s="36">
        <f t="shared" si="24"/>
        <v>1942</v>
      </c>
    </row>
    <row r="126" spans="1:36">
      <c r="A126" s="35" t="str">
        <f t="shared" si="36"/>
        <v>15:16 - 15:30</v>
      </c>
      <c r="B126" s="36">
        <f t="shared" si="37"/>
        <v>530</v>
      </c>
      <c r="C126" s="36">
        <f t="shared" si="38"/>
        <v>1168</v>
      </c>
      <c r="D126" s="36">
        <f t="shared" si="25"/>
        <v>1698</v>
      </c>
      <c r="E126" s="36">
        <f t="shared" si="39"/>
        <v>0</v>
      </c>
      <c r="F126" s="36">
        <f t="shared" si="39"/>
        <v>0</v>
      </c>
      <c r="G126" s="36">
        <f t="shared" si="26"/>
        <v>0</v>
      </c>
      <c r="H126" s="36">
        <f t="shared" si="40"/>
        <v>0</v>
      </c>
      <c r="I126" s="36">
        <f t="shared" si="41"/>
        <v>0</v>
      </c>
      <c r="J126" s="36">
        <f t="shared" si="27"/>
        <v>0</v>
      </c>
      <c r="K126" s="36">
        <f t="shared" si="42"/>
        <v>0</v>
      </c>
      <c r="L126" s="36">
        <f t="shared" si="42"/>
        <v>0</v>
      </c>
      <c r="M126" s="36">
        <f t="shared" si="28"/>
        <v>0</v>
      </c>
      <c r="N126" s="36">
        <f t="shared" si="43"/>
        <v>0</v>
      </c>
      <c r="O126" s="36">
        <f t="shared" si="44"/>
        <v>0</v>
      </c>
      <c r="P126" s="36">
        <f t="shared" si="29"/>
        <v>0</v>
      </c>
      <c r="Q126" s="36">
        <f t="shared" si="45"/>
        <v>539</v>
      </c>
      <c r="R126" s="36">
        <f t="shared" si="46"/>
        <v>458</v>
      </c>
      <c r="S126" s="36">
        <f t="shared" si="30"/>
        <v>997</v>
      </c>
      <c r="T126" s="36">
        <f t="shared" si="47"/>
        <v>0</v>
      </c>
      <c r="U126" s="36">
        <f t="shared" si="48"/>
        <v>539</v>
      </c>
      <c r="V126" s="36">
        <f t="shared" si="31"/>
        <v>539</v>
      </c>
      <c r="W126" s="36">
        <f t="shared" si="49"/>
        <v>530</v>
      </c>
      <c r="X126" s="36">
        <f t="shared" si="50"/>
        <v>0</v>
      </c>
      <c r="Y126" s="36">
        <f t="shared" si="32"/>
        <v>530</v>
      </c>
      <c r="Z126" s="36">
        <f t="shared" si="51"/>
        <v>530</v>
      </c>
      <c r="AA126" s="36">
        <f t="shared" si="51"/>
        <v>432</v>
      </c>
      <c r="AB126" s="36">
        <f t="shared" si="33"/>
        <v>962</v>
      </c>
      <c r="AC126" s="36">
        <f t="shared" si="52"/>
        <v>0</v>
      </c>
      <c r="AD126" s="36">
        <f t="shared" si="52"/>
        <v>530</v>
      </c>
      <c r="AE126" s="36">
        <f t="shared" si="34"/>
        <v>530</v>
      </c>
      <c r="AF126" s="36">
        <f t="shared" si="53"/>
        <v>306</v>
      </c>
      <c r="AG126" s="36">
        <f t="shared" si="53"/>
        <v>0</v>
      </c>
      <c r="AH126" s="36">
        <f t="shared" si="35"/>
        <v>306</v>
      </c>
      <c r="AI126" s="36">
        <f t="shared" si="23"/>
        <v>2435</v>
      </c>
      <c r="AJ126" s="36">
        <f t="shared" si="24"/>
        <v>3127</v>
      </c>
    </row>
    <row r="127" spans="1:36">
      <c r="A127" s="35" t="str">
        <f t="shared" si="36"/>
        <v>15:31 - 15:45</v>
      </c>
      <c r="B127" s="36">
        <f t="shared" si="37"/>
        <v>0</v>
      </c>
      <c r="C127" s="36">
        <f t="shared" si="38"/>
        <v>0</v>
      </c>
      <c r="D127" s="36">
        <f t="shared" si="25"/>
        <v>0</v>
      </c>
      <c r="E127" s="36">
        <f t="shared" si="39"/>
        <v>0</v>
      </c>
      <c r="F127" s="36">
        <f t="shared" si="39"/>
        <v>306</v>
      </c>
      <c r="G127" s="36">
        <f t="shared" si="26"/>
        <v>306</v>
      </c>
      <c r="H127" s="36">
        <f t="shared" si="40"/>
        <v>0</v>
      </c>
      <c r="I127" s="36">
        <f t="shared" si="41"/>
        <v>0</v>
      </c>
      <c r="J127" s="36">
        <f t="shared" si="27"/>
        <v>0</v>
      </c>
      <c r="K127" s="36">
        <f t="shared" si="42"/>
        <v>0</v>
      </c>
      <c r="L127" s="36">
        <f t="shared" si="42"/>
        <v>432</v>
      </c>
      <c r="M127" s="36">
        <f t="shared" si="28"/>
        <v>432</v>
      </c>
      <c r="N127" s="36">
        <f t="shared" si="43"/>
        <v>0</v>
      </c>
      <c r="O127" s="36">
        <f t="shared" si="44"/>
        <v>584</v>
      </c>
      <c r="P127" s="36">
        <f t="shared" si="29"/>
        <v>584</v>
      </c>
      <c r="Q127" s="36">
        <f t="shared" si="45"/>
        <v>0</v>
      </c>
      <c r="R127" s="36">
        <f t="shared" si="46"/>
        <v>0</v>
      </c>
      <c r="S127" s="36">
        <f t="shared" si="30"/>
        <v>0</v>
      </c>
      <c r="T127" s="36">
        <f t="shared" si="47"/>
        <v>0</v>
      </c>
      <c r="U127" s="36">
        <f t="shared" si="48"/>
        <v>0</v>
      </c>
      <c r="V127" s="36">
        <f t="shared" si="31"/>
        <v>0</v>
      </c>
      <c r="W127" s="36">
        <f t="shared" si="49"/>
        <v>0</v>
      </c>
      <c r="X127" s="36">
        <f t="shared" si="50"/>
        <v>530</v>
      </c>
      <c r="Y127" s="36">
        <f t="shared" si="32"/>
        <v>530</v>
      </c>
      <c r="Z127" s="36">
        <f t="shared" si="51"/>
        <v>0</v>
      </c>
      <c r="AA127" s="36">
        <f t="shared" si="51"/>
        <v>345</v>
      </c>
      <c r="AB127" s="36">
        <f t="shared" si="33"/>
        <v>345</v>
      </c>
      <c r="AC127" s="36">
        <f t="shared" si="52"/>
        <v>0</v>
      </c>
      <c r="AD127" s="36">
        <f t="shared" si="52"/>
        <v>0</v>
      </c>
      <c r="AE127" s="36">
        <f t="shared" si="34"/>
        <v>0</v>
      </c>
      <c r="AF127" s="36">
        <f t="shared" si="53"/>
        <v>0</v>
      </c>
      <c r="AG127" s="36">
        <f t="shared" si="53"/>
        <v>0</v>
      </c>
      <c r="AH127" s="36">
        <f t="shared" si="35"/>
        <v>0</v>
      </c>
      <c r="AI127" s="36">
        <f t="shared" si="23"/>
        <v>0</v>
      </c>
      <c r="AJ127" s="36">
        <f t="shared" si="24"/>
        <v>2197</v>
      </c>
    </row>
    <row r="128" spans="1:36">
      <c r="A128" s="35" t="str">
        <f t="shared" si="36"/>
        <v>15:46 - 16:00</v>
      </c>
      <c r="B128" s="36">
        <f t="shared" si="37"/>
        <v>0</v>
      </c>
      <c r="C128" s="36">
        <f t="shared" si="38"/>
        <v>864</v>
      </c>
      <c r="D128" s="36">
        <f t="shared" si="25"/>
        <v>864</v>
      </c>
      <c r="E128" s="36">
        <f t="shared" si="39"/>
        <v>0</v>
      </c>
      <c r="F128" s="36">
        <f t="shared" si="39"/>
        <v>0</v>
      </c>
      <c r="G128" s="36">
        <f t="shared" si="26"/>
        <v>0</v>
      </c>
      <c r="H128" s="36">
        <f t="shared" si="40"/>
        <v>0</v>
      </c>
      <c r="I128" s="36">
        <f t="shared" si="41"/>
        <v>530</v>
      </c>
      <c r="J128" s="36">
        <f t="shared" si="27"/>
        <v>530</v>
      </c>
      <c r="K128" s="36">
        <f t="shared" si="42"/>
        <v>0</v>
      </c>
      <c r="L128" s="36">
        <f t="shared" si="42"/>
        <v>864</v>
      </c>
      <c r="M128" s="36">
        <f t="shared" si="28"/>
        <v>864</v>
      </c>
      <c r="N128" s="36">
        <f t="shared" si="43"/>
        <v>0</v>
      </c>
      <c r="O128" s="36">
        <f t="shared" si="44"/>
        <v>0</v>
      </c>
      <c r="P128" s="36">
        <f t="shared" si="29"/>
        <v>0</v>
      </c>
      <c r="Q128" s="36">
        <f t="shared" si="45"/>
        <v>458</v>
      </c>
      <c r="R128" s="36">
        <f t="shared" si="46"/>
        <v>530</v>
      </c>
      <c r="S128" s="36">
        <f t="shared" si="30"/>
        <v>988</v>
      </c>
      <c r="T128" s="36">
        <f t="shared" si="47"/>
        <v>345</v>
      </c>
      <c r="U128" s="36">
        <f t="shared" si="48"/>
        <v>530</v>
      </c>
      <c r="V128" s="36">
        <f t="shared" si="31"/>
        <v>875</v>
      </c>
      <c r="W128" s="36">
        <f t="shared" si="49"/>
        <v>345</v>
      </c>
      <c r="X128" s="36">
        <f t="shared" si="50"/>
        <v>0</v>
      </c>
      <c r="Y128" s="36">
        <f t="shared" si="32"/>
        <v>345</v>
      </c>
      <c r="Z128" s="36">
        <f t="shared" si="51"/>
        <v>458</v>
      </c>
      <c r="AA128" s="36">
        <f t="shared" si="51"/>
        <v>0</v>
      </c>
      <c r="AB128" s="36">
        <f t="shared" si="33"/>
        <v>458</v>
      </c>
      <c r="AC128" s="36">
        <f t="shared" si="52"/>
        <v>530</v>
      </c>
      <c r="AD128" s="36">
        <f t="shared" si="52"/>
        <v>530</v>
      </c>
      <c r="AE128" s="36">
        <f t="shared" si="34"/>
        <v>1060</v>
      </c>
      <c r="AF128" s="36">
        <f t="shared" si="53"/>
        <v>0</v>
      </c>
      <c r="AG128" s="36">
        <f t="shared" si="53"/>
        <v>306</v>
      </c>
      <c r="AH128" s="36">
        <f t="shared" si="35"/>
        <v>306</v>
      </c>
      <c r="AI128" s="36">
        <f t="shared" si="23"/>
        <v>2136</v>
      </c>
      <c r="AJ128" s="36">
        <f t="shared" si="24"/>
        <v>4154</v>
      </c>
    </row>
    <row r="129" spans="1:36">
      <c r="A129" s="35" t="str">
        <f t="shared" si="36"/>
        <v>16:01 - 16:15</v>
      </c>
      <c r="B129" s="36">
        <f t="shared" si="37"/>
        <v>0</v>
      </c>
      <c r="C129" s="36">
        <f t="shared" si="38"/>
        <v>0</v>
      </c>
      <c r="D129" s="36">
        <f t="shared" si="25"/>
        <v>0</v>
      </c>
      <c r="E129" s="36">
        <f t="shared" si="39"/>
        <v>0</v>
      </c>
      <c r="F129" s="36">
        <f t="shared" si="39"/>
        <v>0</v>
      </c>
      <c r="G129" s="36">
        <f t="shared" si="26"/>
        <v>0</v>
      </c>
      <c r="H129" s="36">
        <f t="shared" si="40"/>
        <v>0</v>
      </c>
      <c r="I129" s="36">
        <f t="shared" si="41"/>
        <v>0</v>
      </c>
      <c r="J129" s="36">
        <f t="shared" si="27"/>
        <v>0</v>
      </c>
      <c r="K129" s="36">
        <f t="shared" si="42"/>
        <v>432</v>
      </c>
      <c r="L129" s="36">
        <f t="shared" si="42"/>
        <v>432</v>
      </c>
      <c r="M129" s="36">
        <f t="shared" si="28"/>
        <v>864</v>
      </c>
      <c r="N129" s="36">
        <f t="shared" si="43"/>
        <v>530</v>
      </c>
      <c r="O129" s="36">
        <f t="shared" si="44"/>
        <v>530</v>
      </c>
      <c r="P129" s="36">
        <f t="shared" si="29"/>
        <v>1060</v>
      </c>
      <c r="Q129" s="36">
        <f t="shared" si="45"/>
        <v>0</v>
      </c>
      <c r="R129" s="36">
        <f t="shared" si="46"/>
        <v>0</v>
      </c>
      <c r="S129" s="36">
        <f t="shared" si="30"/>
        <v>0</v>
      </c>
      <c r="T129" s="36">
        <f t="shared" si="47"/>
        <v>0</v>
      </c>
      <c r="U129" s="36">
        <f t="shared" si="48"/>
        <v>306</v>
      </c>
      <c r="V129" s="36">
        <f t="shared" si="31"/>
        <v>306</v>
      </c>
      <c r="W129" s="36">
        <f t="shared" si="49"/>
        <v>0</v>
      </c>
      <c r="X129" s="36">
        <f t="shared" si="50"/>
        <v>539</v>
      </c>
      <c r="Y129" s="36">
        <f t="shared" si="32"/>
        <v>539</v>
      </c>
      <c r="Z129" s="36">
        <f t="shared" si="51"/>
        <v>0</v>
      </c>
      <c r="AA129" s="36">
        <f t="shared" si="51"/>
        <v>530</v>
      </c>
      <c r="AB129" s="36">
        <f t="shared" si="33"/>
        <v>530</v>
      </c>
      <c r="AC129" s="36">
        <f t="shared" si="52"/>
        <v>0</v>
      </c>
      <c r="AD129" s="36">
        <f t="shared" si="52"/>
        <v>0</v>
      </c>
      <c r="AE129" s="36">
        <f t="shared" si="34"/>
        <v>0</v>
      </c>
      <c r="AF129" s="36">
        <f t="shared" si="53"/>
        <v>0</v>
      </c>
      <c r="AG129" s="36">
        <f t="shared" si="53"/>
        <v>0</v>
      </c>
      <c r="AH129" s="36">
        <f t="shared" si="35"/>
        <v>0</v>
      </c>
      <c r="AI129" s="36">
        <f t="shared" si="23"/>
        <v>962</v>
      </c>
      <c r="AJ129" s="36">
        <f t="shared" si="24"/>
        <v>2337</v>
      </c>
    </row>
    <row r="130" spans="1:36">
      <c r="A130" s="35" t="str">
        <f t="shared" si="36"/>
        <v>16:16 - 16:30</v>
      </c>
      <c r="B130" s="36">
        <f t="shared" si="37"/>
        <v>458</v>
      </c>
      <c r="C130" s="36">
        <f t="shared" si="38"/>
        <v>458</v>
      </c>
      <c r="D130" s="36">
        <f t="shared" si="25"/>
        <v>916</v>
      </c>
      <c r="E130" s="36">
        <f t="shared" si="39"/>
        <v>306</v>
      </c>
      <c r="F130" s="36">
        <f t="shared" si="39"/>
        <v>0</v>
      </c>
      <c r="G130" s="36">
        <f t="shared" si="26"/>
        <v>306</v>
      </c>
      <c r="H130" s="36">
        <f t="shared" si="40"/>
        <v>0</v>
      </c>
      <c r="I130" s="36">
        <f t="shared" si="41"/>
        <v>432</v>
      </c>
      <c r="J130" s="36">
        <f t="shared" si="27"/>
        <v>432</v>
      </c>
      <c r="K130" s="36">
        <f t="shared" si="42"/>
        <v>0</v>
      </c>
      <c r="L130" s="36">
        <f t="shared" si="42"/>
        <v>0</v>
      </c>
      <c r="M130" s="36">
        <f t="shared" si="28"/>
        <v>0</v>
      </c>
      <c r="N130" s="36">
        <f t="shared" si="43"/>
        <v>0</v>
      </c>
      <c r="O130" s="36">
        <f t="shared" si="44"/>
        <v>0</v>
      </c>
      <c r="P130" s="36">
        <f t="shared" si="29"/>
        <v>0</v>
      </c>
      <c r="Q130" s="36">
        <f t="shared" si="45"/>
        <v>539</v>
      </c>
      <c r="R130" s="36">
        <f t="shared" si="46"/>
        <v>432</v>
      </c>
      <c r="S130" s="36">
        <f t="shared" si="30"/>
        <v>971</v>
      </c>
      <c r="T130" s="36">
        <f t="shared" si="47"/>
        <v>307</v>
      </c>
      <c r="U130" s="36">
        <f t="shared" si="48"/>
        <v>0</v>
      </c>
      <c r="V130" s="36">
        <f t="shared" si="31"/>
        <v>307</v>
      </c>
      <c r="W130" s="36">
        <f t="shared" si="49"/>
        <v>530</v>
      </c>
      <c r="X130" s="36">
        <f t="shared" si="50"/>
        <v>0</v>
      </c>
      <c r="Y130" s="36">
        <f t="shared" si="32"/>
        <v>530</v>
      </c>
      <c r="Z130" s="36">
        <f t="shared" si="51"/>
        <v>0</v>
      </c>
      <c r="AA130" s="36">
        <f t="shared" si="51"/>
        <v>0</v>
      </c>
      <c r="AB130" s="36">
        <f t="shared" si="33"/>
        <v>0</v>
      </c>
      <c r="AC130" s="36">
        <f t="shared" si="52"/>
        <v>0</v>
      </c>
      <c r="AD130" s="36">
        <f t="shared" si="52"/>
        <v>0</v>
      </c>
      <c r="AE130" s="36">
        <f t="shared" si="34"/>
        <v>0</v>
      </c>
      <c r="AF130" s="36">
        <f t="shared" si="53"/>
        <v>306</v>
      </c>
      <c r="AG130" s="36">
        <f t="shared" si="53"/>
        <v>0</v>
      </c>
      <c r="AH130" s="36">
        <f t="shared" si="35"/>
        <v>306</v>
      </c>
      <c r="AI130" s="36">
        <f t="shared" si="23"/>
        <v>2446</v>
      </c>
      <c r="AJ130" s="36">
        <f t="shared" si="24"/>
        <v>1322</v>
      </c>
    </row>
    <row r="131" spans="1:36">
      <c r="A131" s="35" t="str">
        <f t="shared" si="36"/>
        <v>16:31 - 16:45</v>
      </c>
      <c r="B131" s="36">
        <f t="shared" si="37"/>
        <v>0</v>
      </c>
      <c r="C131" s="36">
        <f t="shared" si="38"/>
        <v>0</v>
      </c>
      <c r="D131" s="36">
        <f t="shared" si="25"/>
        <v>0</v>
      </c>
      <c r="E131" s="36">
        <f t="shared" si="39"/>
        <v>0</v>
      </c>
      <c r="F131" s="36">
        <f t="shared" si="39"/>
        <v>306</v>
      </c>
      <c r="G131" s="36">
        <f t="shared" si="26"/>
        <v>306</v>
      </c>
      <c r="H131" s="36">
        <f t="shared" si="40"/>
        <v>432</v>
      </c>
      <c r="I131" s="36">
        <f t="shared" si="41"/>
        <v>432</v>
      </c>
      <c r="J131" s="36">
        <f t="shared" si="27"/>
        <v>864</v>
      </c>
      <c r="K131" s="36">
        <f t="shared" si="42"/>
        <v>864</v>
      </c>
      <c r="L131" s="36">
        <f t="shared" si="42"/>
        <v>0</v>
      </c>
      <c r="M131" s="36">
        <f t="shared" si="28"/>
        <v>864</v>
      </c>
      <c r="N131" s="36">
        <f t="shared" si="43"/>
        <v>0</v>
      </c>
      <c r="O131" s="36">
        <f t="shared" si="44"/>
        <v>530</v>
      </c>
      <c r="P131" s="36">
        <f t="shared" si="29"/>
        <v>530</v>
      </c>
      <c r="Q131" s="36">
        <f t="shared" si="45"/>
        <v>0</v>
      </c>
      <c r="R131" s="36">
        <f t="shared" si="46"/>
        <v>0</v>
      </c>
      <c r="S131" s="36">
        <f t="shared" si="30"/>
        <v>0</v>
      </c>
      <c r="T131" s="36">
        <f t="shared" si="47"/>
        <v>0</v>
      </c>
      <c r="U131" s="36">
        <f t="shared" si="48"/>
        <v>539</v>
      </c>
      <c r="V131" s="36">
        <f t="shared" si="31"/>
        <v>539</v>
      </c>
      <c r="W131" s="36">
        <f t="shared" si="49"/>
        <v>0</v>
      </c>
      <c r="X131" s="36">
        <f t="shared" si="50"/>
        <v>539</v>
      </c>
      <c r="Y131" s="36">
        <f t="shared" si="32"/>
        <v>539</v>
      </c>
      <c r="Z131" s="36">
        <f t="shared" si="51"/>
        <v>0</v>
      </c>
      <c r="AA131" s="36">
        <f t="shared" si="51"/>
        <v>345</v>
      </c>
      <c r="AB131" s="36">
        <f t="shared" si="33"/>
        <v>345</v>
      </c>
      <c r="AC131" s="36">
        <f t="shared" si="52"/>
        <v>0</v>
      </c>
      <c r="AD131" s="36">
        <f t="shared" si="52"/>
        <v>0</v>
      </c>
      <c r="AE131" s="36">
        <f t="shared" si="34"/>
        <v>0</v>
      </c>
      <c r="AF131" s="36">
        <f t="shared" si="53"/>
        <v>0</v>
      </c>
      <c r="AG131" s="36">
        <f t="shared" si="53"/>
        <v>0</v>
      </c>
      <c r="AH131" s="36">
        <f t="shared" si="35"/>
        <v>0</v>
      </c>
      <c r="AI131" s="36">
        <f t="shared" si="23"/>
        <v>1296</v>
      </c>
      <c r="AJ131" s="36">
        <f t="shared" si="24"/>
        <v>2691</v>
      </c>
    </row>
    <row r="132" spans="1:36">
      <c r="A132" s="35" t="str">
        <f t="shared" si="36"/>
        <v>16:46 - 17:00</v>
      </c>
      <c r="B132" s="36">
        <f t="shared" si="37"/>
        <v>0</v>
      </c>
      <c r="C132" s="36">
        <f t="shared" si="38"/>
        <v>0</v>
      </c>
      <c r="D132" s="36">
        <f t="shared" si="25"/>
        <v>0</v>
      </c>
      <c r="E132" s="36">
        <f t="shared" si="39"/>
        <v>0</v>
      </c>
      <c r="F132" s="36">
        <f t="shared" si="39"/>
        <v>0</v>
      </c>
      <c r="G132" s="36">
        <f t="shared" si="26"/>
        <v>0</v>
      </c>
      <c r="H132" s="36">
        <f t="shared" si="40"/>
        <v>432</v>
      </c>
      <c r="I132" s="36">
        <f t="shared" si="41"/>
        <v>0</v>
      </c>
      <c r="J132" s="36">
        <f t="shared" si="27"/>
        <v>432</v>
      </c>
      <c r="K132" s="36">
        <f t="shared" si="42"/>
        <v>0</v>
      </c>
      <c r="L132" s="36">
        <f t="shared" si="42"/>
        <v>0</v>
      </c>
      <c r="M132" s="36">
        <f t="shared" si="28"/>
        <v>0</v>
      </c>
      <c r="N132" s="36">
        <f t="shared" si="43"/>
        <v>0</v>
      </c>
      <c r="O132" s="36">
        <f t="shared" si="44"/>
        <v>0</v>
      </c>
      <c r="P132" s="36">
        <f t="shared" si="29"/>
        <v>0</v>
      </c>
      <c r="Q132" s="36">
        <f t="shared" si="45"/>
        <v>0</v>
      </c>
      <c r="R132" s="36">
        <f t="shared" si="46"/>
        <v>458</v>
      </c>
      <c r="S132" s="36">
        <f t="shared" si="30"/>
        <v>458</v>
      </c>
      <c r="T132" s="36">
        <f t="shared" si="47"/>
        <v>345</v>
      </c>
      <c r="U132" s="36">
        <f t="shared" si="48"/>
        <v>0</v>
      </c>
      <c r="V132" s="36">
        <f t="shared" si="31"/>
        <v>345</v>
      </c>
      <c r="W132" s="36">
        <f t="shared" si="49"/>
        <v>0</v>
      </c>
      <c r="X132" s="36">
        <f t="shared" si="50"/>
        <v>0</v>
      </c>
      <c r="Y132" s="36">
        <f t="shared" si="32"/>
        <v>0</v>
      </c>
      <c r="Z132" s="36">
        <f t="shared" si="51"/>
        <v>0</v>
      </c>
      <c r="AA132" s="36">
        <f t="shared" si="51"/>
        <v>0</v>
      </c>
      <c r="AB132" s="36">
        <f t="shared" si="33"/>
        <v>0</v>
      </c>
      <c r="AC132" s="36">
        <f t="shared" si="52"/>
        <v>530</v>
      </c>
      <c r="AD132" s="36">
        <f t="shared" si="52"/>
        <v>0</v>
      </c>
      <c r="AE132" s="36">
        <f t="shared" si="34"/>
        <v>530</v>
      </c>
      <c r="AF132" s="36">
        <f t="shared" si="53"/>
        <v>0</v>
      </c>
      <c r="AG132" s="36">
        <f t="shared" si="53"/>
        <v>306</v>
      </c>
      <c r="AH132" s="36">
        <f t="shared" si="35"/>
        <v>306</v>
      </c>
      <c r="AI132" s="36">
        <f t="shared" si="23"/>
        <v>1307</v>
      </c>
      <c r="AJ132" s="36">
        <f t="shared" si="24"/>
        <v>764</v>
      </c>
    </row>
    <row r="133" spans="1:36">
      <c r="A133" s="35" t="str">
        <f t="shared" si="36"/>
        <v>17:01 - 17:15</v>
      </c>
      <c r="B133" s="36">
        <f t="shared" si="37"/>
        <v>432</v>
      </c>
      <c r="C133" s="36">
        <f t="shared" si="38"/>
        <v>0</v>
      </c>
      <c r="D133" s="36">
        <f t="shared" si="25"/>
        <v>432</v>
      </c>
      <c r="E133" s="36">
        <f t="shared" si="39"/>
        <v>0</v>
      </c>
      <c r="F133" s="36">
        <f t="shared" si="39"/>
        <v>0</v>
      </c>
      <c r="G133" s="36">
        <f t="shared" si="26"/>
        <v>0</v>
      </c>
      <c r="H133" s="36">
        <f t="shared" si="40"/>
        <v>0</v>
      </c>
      <c r="I133" s="36">
        <f t="shared" si="41"/>
        <v>432</v>
      </c>
      <c r="J133" s="36">
        <f t="shared" si="27"/>
        <v>432</v>
      </c>
      <c r="K133" s="36">
        <f t="shared" si="42"/>
        <v>0</v>
      </c>
      <c r="L133" s="36">
        <f t="shared" si="42"/>
        <v>432</v>
      </c>
      <c r="M133" s="36">
        <f t="shared" si="28"/>
        <v>432</v>
      </c>
      <c r="N133" s="36">
        <f t="shared" si="43"/>
        <v>530</v>
      </c>
      <c r="O133" s="36">
        <f t="shared" si="44"/>
        <v>0</v>
      </c>
      <c r="P133" s="36">
        <f t="shared" si="29"/>
        <v>530</v>
      </c>
      <c r="Q133" s="36">
        <f t="shared" si="45"/>
        <v>0</v>
      </c>
      <c r="R133" s="36">
        <f t="shared" si="46"/>
        <v>0</v>
      </c>
      <c r="S133" s="36">
        <f t="shared" si="30"/>
        <v>0</v>
      </c>
      <c r="T133" s="36">
        <f t="shared" si="47"/>
        <v>0</v>
      </c>
      <c r="U133" s="36">
        <f t="shared" si="48"/>
        <v>345</v>
      </c>
      <c r="V133" s="36">
        <f t="shared" si="31"/>
        <v>345</v>
      </c>
      <c r="W133" s="36">
        <f t="shared" si="49"/>
        <v>539</v>
      </c>
      <c r="X133" s="36">
        <f t="shared" si="50"/>
        <v>530</v>
      </c>
      <c r="Y133" s="36">
        <f t="shared" si="32"/>
        <v>1069</v>
      </c>
      <c r="Z133" s="36">
        <f t="shared" si="51"/>
        <v>432</v>
      </c>
      <c r="AA133" s="36">
        <f t="shared" si="51"/>
        <v>0</v>
      </c>
      <c r="AB133" s="36">
        <f t="shared" si="33"/>
        <v>432</v>
      </c>
      <c r="AC133" s="36">
        <f t="shared" si="52"/>
        <v>0</v>
      </c>
      <c r="AD133" s="36">
        <f t="shared" si="52"/>
        <v>530</v>
      </c>
      <c r="AE133" s="36">
        <f t="shared" si="34"/>
        <v>530</v>
      </c>
      <c r="AF133" s="36">
        <f t="shared" si="53"/>
        <v>282</v>
      </c>
      <c r="AG133" s="36">
        <f t="shared" si="53"/>
        <v>0</v>
      </c>
      <c r="AH133" s="36">
        <f t="shared" si="35"/>
        <v>282</v>
      </c>
      <c r="AI133" s="36">
        <f t="shared" si="23"/>
        <v>2215</v>
      </c>
      <c r="AJ133" s="36">
        <f t="shared" si="24"/>
        <v>2269</v>
      </c>
    </row>
    <row r="134" spans="1:36">
      <c r="A134" s="35" t="str">
        <f t="shared" si="36"/>
        <v>17:16 - 17:30</v>
      </c>
      <c r="B134" s="36">
        <f t="shared" si="37"/>
        <v>0</v>
      </c>
      <c r="C134" s="36">
        <f t="shared" si="38"/>
        <v>864</v>
      </c>
      <c r="D134" s="36">
        <f t="shared" si="25"/>
        <v>864</v>
      </c>
      <c r="E134" s="36">
        <f t="shared" si="39"/>
        <v>306</v>
      </c>
      <c r="F134" s="36">
        <f t="shared" si="39"/>
        <v>0</v>
      </c>
      <c r="G134" s="36">
        <f t="shared" si="26"/>
        <v>306</v>
      </c>
      <c r="H134" s="36">
        <f t="shared" si="40"/>
        <v>0</v>
      </c>
      <c r="I134" s="36">
        <f t="shared" si="41"/>
        <v>0</v>
      </c>
      <c r="J134" s="36">
        <f t="shared" si="27"/>
        <v>0</v>
      </c>
      <c r="K134" s="36">
        <f t="shared" si="42"/>
        <v>432</v>
      </c>
      <c r="L134" s="36">
        <f t="shared" si="42"/>
        <v>432</v>
      </c>
      <c r="M134" s="36">
        <f t="shared" si="28"/>
        <v>864</v>
      </c>
      <c r="N134" s="36">
        <f t="shared" si="43"/>
        <v>0</v>
      </c>
      <c r="O134" s="36">
        <f t="shared" si="44"/>
        <v>432</v>
      </c>
      <c r="P134" s="36">
        <f t="shared" si="29"/>
        <v>432</v>
      </c>
      <c r="Q134" s="36">
        <f t="shared" si="45"/>
        <v>0</v>
      </c>
      <c r="R134" s="36">
        <f t="shared" si="46"/>
        <v>0</v>
      </c>
      <c r="S134" s="36">
        <f t="shared" si="30"/>
        <v>0</v>
      </c>
      <c r="T134" s="36">
        <f t="shared" si="47"/>
        <v>0</v>
      </c>
      <c r="U134" s="36">
        <f t="shared" si="48"/>
        <v>0</v>
      </c>
      <c r="V134" s="36">
        <f t="shared" si="31"/>
        <v>0</v>
      </c>
      <c r="W134" s="36">
        <f t="shared" si="49"/>
        <v>530</v>
      </c>
      <c r="X134" s="36">
        <f t="shared" si="50"/>
        <v>0</v>
      </c>
      <c r="Y134" s="36">
        <f t="shared" si="32"/>
        <v>530</v>
      </c>
      <c r="Z134" s="36">
        <f t="shared" si="51"/>
        <v>345</v>
      </c>
      <c r="AA134" s="36">
        <f t="shared" si="51"/>
        <v>530</v>
      </c>
      <c r="AB134" s="36">
        <f t="shared" si="33"/>
        <v>875</v>
      </c>
      <c r="AC134" s="36">
        <f t="shared" si="52"/>
        <v>0</v>
      </c>
      <c r="AD134" s="36">
        <f t="shared" si="52"/>
        <v>0</v>
      </c>
      <c r="AE134" s="36">
        <f t="shared" si="34"/>
        <v>0</v>
      </c>
      <c r="AF134" s="36">
        <f t="shared" si="53"/>
        <v>0</v>
      </c>
      <c r="AG134" s="36">
        <f t="shared" si="53"/>
        <v>0</v>
      </c>
      <c r="AH134" s="36">
        <f t="shared" si="35"/>
        <v>0</v>
      </c>
      <c r="AI134" s="36">
        <f t="shared" si="23"/>
        <v>1613</v>
      </c>
      <c r="AJ134" s="36">
        <f t="shared" si="24"/>
        <v>2258</v>
      </c>
    </row>
    <row r="135" spans="1:36">
      <c r="A135" s="35" t="str">
        <f t="shared" si="36"/>
        <v>17:31 - 17:45</v>
      </c>
      <c r="B135" s="36">
        <f t="shared" si="37"/>
        <v>0</v>
      </c>
      <c r="C135" s="36">
        <f t="shared" si="38"/>
        <v>0</v>
      </c>
      <c r="D135" s="36">
        <f t="shared" si="25"/>
        <v>0</v>
      </c>
      <c r="E135" s="36">
        <f t="shared" si="39"/>
        <v>0</v>
      </c>
      <c r="F135" s="36">
        <f t="shared" si="39"/>
        <v>306</v>
      </c>
      <c r="G135" s="36">
        <f t="shared" si="26"/>
        <v>306</v>
      </c>
      <c r="H135" s="36">
        <f t="shared" si="40"/>
        <v>0</v>
      </c>
      <c r="I135" s="36">
        <f t="shared" si="41"/>
        <v>0</v>
      </c>
      <c r="J135" s="36">
        <f t="shared" si="27"/>
        <v>0</v>
      </c>
      <c r="K135" s="36">
        <f t="shared" si="42"/>
        <v>432</v>
      </c>
      <c r="L135" s="36">
        <f t="shared" si="42"/>
        <v>0</v>
      </c>
      <c r="M135" s="36">
        <f t="shared" si="28"/>
        <v>432</v>
      </c>
      <c r="N135" s="36">
        <f t="shared" si="43"/>
        <v>0</v>
      </c>
      <c r="O135" s="36">
        <f t="shared" si="44"/>
        <v>0</v>
      </c>
      <c r="P135" s="36">
        <f t="shared" si="29"/>
        <v>0</v>
      </c>
      <c r="Q135" s="36">
        <f t="shared" si="45"/>
        <v>0</v>
      </c>
      <c r="R135" s="36">
        <f t="shared" si="46"/>
        <v>0</v>
      </c>
      <c r="S135" s="36">
        <f t="shared" si="30"/>
        <v>0</v>
      </c>
      <c r="T135" s="36">
        <f t="shared" si="47"/>
        <v>530</v>
      </c>
      <c r="U135" s="36">
        <f t="shared" si="48"/>
        <v>0</v>
      </c>
      <c r="V135" s="36">
        <f t="shared" si="31"/>
        <v>530</v>
      </c>
      <c r="W135" s="36">
        <f t="shared" si="49"/>
        <v>0</v>
      </c>
      <c r="X135" s="36">
        <f t="shared" si="50"/>
        <v>530</v>
      </c>
      <c r="Y135" s="36">
        <f t="shared" si="32"/>
        <v>530</v>
      </c>
      <c r="Z135" s="36">
        <f t="shared" si="51"/>
        <v>0</v>
      </c>
      <c r="AA135" s="36">
        <f t="shared" si="51"/>
        <v>0</v>
      </c>
      <c r="AB135" s="36">
        <f t="shared" si="33"/>
        <v>0</v>
      </c>
      <c r="AC135" s="36">
        <f t="shared" si="52"/>
        <v>0</v>
      </c>
      <c r="AD135" s="36">
        <f t="shared" si="52"/>
        <v>0</v>
      </c>
      <c r="AE135" s="36">
        <f t="shared" si="34"/>
        <v>0</v>
      </c>
      <c r="AF135" s="36">
        <f t="shared" si="53"/>
        <v>0</v>
      </c>
      <c r="AG135" s="36">
        <f t="shared" si="53"/>
        <v>282</v>
      </c>
      <c r="AH135" s="36">
        <f t="shared" si="35"/>
        <v>282</v>
      </c>
      <c r="AI135" s="36">
        <f t="shared" si="23"/>
        <v>962</v>
      </c>
      <c r="AJ135" s="36">
        <f t="shared" si="24"/>
        <v>1118</v>
      </c>
    </row>
    <row r="136" spans="1:36">
      <c r="A136" s="35" t="str">
        <f t="shared" si="36"/>
        <v>17:46 - 18:00</v>
      </c>
      <c r="B136" s="36">
        <f t="shared" si="37"/>
        <v>0</v>
      </c>
      <c r="C136" s="36">
        <f t="shared" si="38"/>
        <v>0</v>
      </c>
      <c r="D136" s="36">
        <f t="shared" si="25"/>
        <v>0</v>
      </c>
      <c r="E136" s="36">
        <f t="shared" si="39"/>
        <v>0</v>
      </c>
      <c r="F136" s="36">
        <f t="shared" si="39"/>
        <v>0</v>
      </c>
      <c r="G136" s="36">
        <f t="shared" si="26"/>
        <v>0</v>
      </c>
      <c r="H136" s="36">
        <f t="shared" si="40"/>
        <v>0</v>
      </c>
      <c r="I136" s="36">
        <f t="shared" si="41"/>
        <v>0</v>
      </c>
      <c r="J136" s="36">
        <f t="shared" si="27"/>
        <v>0</v>
      </c>
      <c r="K136" s="36">
        <f t="shared" si="42"/>
        <v>0</v>
      </c>
      <c r="L136" s="36">
        <f t="shared" si="42"/>
        <v>0</v>
      </c>
      <c r="M136" s="36">
        <f t="shared" si="28"/>
        <v>0</v>
      </c>
      <c r="N136" s="36">
        <f t="shared" si="43"/>
        <v>530</v>
      </c>
      <c r="O136" s="36">
        <f t="shared" si="44"/>
        <v>432</v>
      </c>
      <c r="P136" s="36">
        <f t="shared" si="29"/>
        <v>962</v>
      </c>
      <c r="Q136" s="36">
        <f t="shared" si="45"/>
        <v>432</v>
      </c>
      <c r="R136" s="36">
        <f t="shared" si="46"/>
        <v>412</v>
      </c>
      <c r="S136" s="36">
        <f t="shared" si="30"/>
        <v>844</v>
      </c>
      <c r="T136" s="36">
        <f t="shared" si="47"/>
        <v>539</v>
      </c>
      <c r="U136" s="36">
        <f t="shared" si="48"/>
        <v>539</v>
      </c>
      <c r="V136" s="36">
        <f t="shared" si="31"/>
        <v>1078</v>
      </c>
      <c r="W136" s="36">
        <f t="shared" si="49"/>
        <v>0</v>
      </c>
      <c r="X136" s="36">
        <f t="shared" si="50"/>
        <v>0</v>
      </c>
      <c r="Y136" s="36">
        <f t="shared" si="32"/>
        <v>0</v>
      </c>
      <c r="Z136" s="36">
        <f t="shared" si="51"/>
        <v>0</v>
      </c>
      <c r="AA136" s="36">
        <f t="shared" si="51"/>
        <v>0</v>
      </c>
      <c r="AB136" s="36">
        <f t="shared" si="33"/>
        <v>0</v>
      </c>
      <c r="AC136" s="36">
        <f t="shared" si="52"/>
        <v>0</v>
      </c>
      <c r="AD136" s="36">
        <f t="shared" si="52"/>
        <v>0</v>
      </c>
      <c r="AE136" s="36">
        <f t="shared" si="34"/>
        <v>0</v>
      </c>
      <c r="AF136" s="36">
        <f t="shared" si="53"/>
        <v>0</v>
      </c>
      <c r="AG136" s="36">
        <f t="shared" si="53"/>
        <v>0</v>
      </c>
      <c r="AH136" s="36">
        <f t="shared" si="35"/>
        <v>0</v>
      </c>
      <c r="AI136" s="36">
        <f t="shared" si="23"/>
        <v>1501</v>
      </c>
      <c r="AJ136" s="36">
        <f t="shared" si="24"/>
        <v>1383</v>
      </c>
    </row>
    <row r="137" spans="1:36">
      <c r="A137" s="35" t="str">
        <f t="shared" si="36"/>
        <v>18:01 - 18:15</v>
      </c>
      <c r="B137" s="36">
        <f t="shared" si="37"/>
        <v>458</v>
      </c>
      <c r="C137" s="36">
        <f t="shared" si="38"/>
        <v>0</v>
      </c>
      <c r="D137" s="36">
        <f t="shared" si="25"/>
        <v>458</v>
      </c>
      <c r="E137" s="36">
        <f t="shared" si="39"/>
        <v>0</v>
      </c>
      <c r="F137" s="36">
        <f t="shared" si="39"/>
        <v>0</v>
      </c>
      <c r="G137" s="36">
        <f t="shared" si="26"/>
        <v>0</v>
      </c>
      <c r="H137" s="36">
        <f t="shared" si="40"/>
        <v>0</v>
      </c>
      <c r="I137" s="36">
        <f t="shared" si="41"/>
        <v>0</v>
      </c>
      <c r="J137" s="36">
        <f t="shared" si="27"/>
        <v>0</v>
      </c>
      <c r="K137" s="36">
        <f t="shared" si="42"/>
        <v>0</v>
      </c>
      <c r="L137" s="36">
        <f t="shared" si="42"/>
        <v>412</v>
      </c>
      <c r="M137" s="36">
        <f t="shared" si="28"/>
        <v>412</v>
      </c>
      <c r="N137" s="36">
        <f t="shared" si="43"/>
        <v>432</v>
      </c>
      <c r="O137" s="36">
        <f t="shared" si="44"/>
        <v>0</v>
      </c>
      <c r="P137" s="36">
        <f t="shared" si="29"/>
        <v>432</v>
      </c>
      <c r="Q137" s="36">
        <f t="shared" si="45"/>
        <v>0</v>
      </c>
      <c r="R137" s="36">
        <f t="shared" si="46"/>
        <v>0</v>
      </c>
      <c r="S137" s="36">
        <f t="shared" si="30"/>
        <v>0</v>
      </c>
      <c r="T137" s="36">
        <f t="shared" si="47"/>
        <v>0</v>
      </c>
      <c r="U137" s="36">
        <f t="shared" si="48"/>
        <v>0</v>
      </c>
      <c r="V137" s="36">
        <f t="shared" si="31"/>
        <v>0</v>
      </c>
      <c r="W137" s="36">
        <f t="shared" si="49"/>
        <v>0</v>
      </c>
      <c r="X137" s="36">
        <f t="shared" si="50"/>
        <v>0</v>
      </c>
      <c r="Y137" s="36">
        <f t="shared" si="32"/>
        <v>0</v>
      </c>
      <c r="Z137" s="36">
        <f t="shared" si="51"/>
        <v>530</v>
      </c>
      <c r="AA137" s="36">
        <f t="shared" si="51"/>
        <v>0</v>
      </c>
      <c r="AB137" s="36">
        <f t="shared" si="33"/>
        <v>530</v>
      </c>
      <c r="AC137" s="36">
        <f t="shared" si="52"/>
        <v>530</v>
      </c>
      <c r="AD137" s="36">
        <f t="shared" si="52"/>
        <v>0</v>
      </c>
      <c r="AE137" s="36">
        <f t="shared" si="34"/>
        <v>530</v>
      </c>
      <c r="AF137" s="36">
        <f t="shared" si="53"/>
        <v>306</v>
      </c>
      <c r="AG137" s="36">
        <f t="shared" si="53"/>
        <v>0</v>
      </c>
      <c r="AH137" s="36">
        <f t="shared" si="35"/>
        <v>306</v>
      </c>
      <c r="AI137" s="36">
        <f t="shared" si="23"/>
        <v>2256</v>
      </c>
      <c r="AJ137" s="36">
        <f t="shared" si="24"/>
        <v>412</v>
      </c>
    </row>
    <row r="138" spans="1:36">
      <c r="A138" s="35" t="s">
        <v>336</v>
      </c>
      <c r="B138" s="36">
        <f>SUM(B108:B119)</f>
        <v>2061</v>
      </c>
      <c r="C138" s="36">
        <f t="shared" ref="C138:AJ138" si="54">SUM(C108:C119)</f>
        <v>2391</v>
      </c>
      <c r="D138" s="36">
        <f t="shared" si="54"/>
        <v>4452</v>
      </c>
      <c r="E138" s="36">
        <f t="shared" si="54"/>
        <v>612</v>
      </c>
      <c r="F138" s="36">
        <f t="shared" si="54"/>
        <v>918</v>
      </c>
      <c r="G138" s="36">
        <f t="shared" si="54"/>
        <v>1530</v>
      </c>
      <c r="H138" s="36">
        <f t="shared" si="54"/>
        <v>3220</v>
      </c>
      <c r="I138" s="36">
        <f t="shared" si="54"/>
        <v>1933</v>
      </c>
      <c r="J138" s="36">
        <f t="shared" si="54"/>
        <v>5153</v>
      </c>
      <c r="K138" s="36">
        <f t="shared" si="54"/>
        <v>2880</v>
      </c>
      <c r="L138" s="36">
        <f t="shared" si="54"/>
        <v>1580</v>
      </c>
      <c r="M138" s="36">
        <f t="shared" si="54"/>
        <v>4460</v>
      </c>
      <c r="N138" s="36">
        <f t="shared" si="54"/>
        <v>2561</v>
      </c>
      <c r="O138" s="36">
        <f t="shared" si="54"/>
        <v>1590</v>
      </c>
      <c r="P138" s="36">
        <f t="shared" si="54"/>
        <v>4151</v>
      </c>
      <c r="Q138" s="36">
        <f t="shared" si="54"/>
        <v>2921</v>
      </c>
      <c r="R138" s="36">
        <f t="shared" si="54"/>
        <v>1510</v>
      </c>
      <c r="S138" s="36">
        <f t="shared" si="54"/>
        <v>4431</v>
      </c>
      <c r="T138" s="36">
        <f t="shared" si="54"/>
        <v>3016</v>
      </c>
      <c r="U138" s="36">
        <f t="shared" si="54"/>
        <v>2305</v>
      </c>
      <c r="V138" s="36">
        <f t="shared" si="54"/>
        <v>5321</v>
      </c>
      <c r="W138" s="36">
        <f t="shared" si="54"/>
        <v>3462</v>
      </c>
      <c r="X138" s="36">
        <f t="shared" si="54"/>
        <v>2120</v>
      </c>
      <c r="Y138" s="36">
        <f t="shared" si="54"/>
        <v>5582</v>
      </c>
      <c r="Z138" s="36">
        <f t="shared" si="54"/>
        <v>2550</v>
      </c>
      <c r="AA138" s="36">
        <f t="shared" si="54"/>
        <v>1501</v>
      </c>
      <c r="AB138" s="36">
        <f t="shared" si="54"/>
        <v>4051</v>
      </c>
      <c r="AC138" s="36">
        <f t="shared" si="54"/>
        <v>1060</v>
      </c>
      <c r="AD138" s="36">
        <f t="shared" si="54"/>
        <v>1060</v>
      </c>
      <c r="AE138" s="36">
        <f t="shared" si="54"/>
        <v>2120</v>
      </c>
      <c r="AF138" s="36">
        <f t="shared" si="54"/>
        <v>1200</v>
      </c>
      <c r="AG138" s="36">
        <f t="shared" si="54"/>
        <v>872</v>
      </c>
      <c r="AH138" s="36">
        <f t="shared" si="54"/>
        <v>2072</v>
      </c>
      <c r="AI138" s="36">
        <f t="shared" si="54"/>
        <v>25543</v>
      </c>
      <c r="AJ138" s="36">
        <f t="shared" si="54"/>
        <v>17780</v>
      </c>
    </row>
    <row r="139" spans="1:36">
      <c r="A139" s="35" t="s">
        <v>337</v>
      </c>
      <c r="B139" s="36">
        <f>SUM(B121:B136)</f>
        <v>1852</v>
      </c>
      <c r="C139" s="36">
        <f t="shared" ref="C139:AJ139" si="55">SUM(C121:C136)</f>
        <v>4244</v>
      </c>
      <c r="D139" s="36">
        <f t="shared" si="55"/>
        <v>6096</v>
      </c>
      <c r="E139" s="36">
        <f t="shared" si="55"/>
        <v>918</v>
      </c>
      <c r="F139" s="36">
        <f t="shared" si="55"/>
        <v>1224</v>
      </c>
      <c r="G139" s="36">
        <f t="shared" si="55"/>
        <v>2142</v>
      </c>
      <c r="H139" s="36">
        <f t="shared" si="55"/>
        <v>1728</v>
      </c>
      <c r="I139" s="36">
        <f t="shared" si="55"/>
        <v>2690</v>
      </c>
      <c r="J139" s="36">
        <f t="shared" si="55"/>
        <v>4418</v>
      </c>
      <c r="K139" s="36">
        <f t="shared" si="55"/>
        <v>2505</v>
      </c>
      <c r="L139" s="36">
        <f t="shared" si="55"/>
        <v>3608</v>
      </c>
      <c r="M139" s="36">
        <f t="shared" si="55"/>
        <v>6113</v>
      </c>
      <c r="N139" s="36">
        <f t="shared" si="55"/>
        <v>2120</v>
      </c>
      <c r="O139" s="36">
        <f t="shared" si="55"/>
        <v>3577</v>
      </c>
      <c r="P139" s="36">
        <f t="shared" si="55"/>
        <v>5697</v>
      </c>
      <c r="Q139" s="36">
        <f t="shared" si="55"/>
        <v>2507</v>
      </c>
      <c r="R139" s="36">
        <f t="shared" si="55"/>
        <v>3287</v>
      </c>
      <c r="S139" s="36">
        <f t="shared" si="55"/>
        <v>5794</v>
      </c>
      <c r="T139" s="36">
        <f t="shared" si="55"/>
        <v>2372</v>
      </c>
      <c r="U139" s="36">
        <f t="shared" si="55"/>
        <v>3682</v>
      </c>
      <c r="V139" s="36">
        <f t="shared" si="55"/>
        <v>6054</v>
      </c>
      <c r="W139" s="36">
        <f t="shared" si="55"/>
        <v>3004</v>
      </c>
      <c r="X139" s="36">
        <f t="shared" si="55"/>
        <v>4082</v>
      </c>
      <c r="Y139" s="36">
        <f t="shared" si="55"/>
        <v>7086</v>
      </c>
      <c r="Z139" s="36">
        <f t="shared" si="55"/>
        <v>2304</v>
      </c>
      <c r="AA139" s="36">
        <f t="shared" si="55"/>
        <v>3170</v>
      </c>
      <c r="AB139" s="36">
        <f t="shared" si="55"/>
        <v>5474</v>
      </c>
      <c r="AC139" s="36">
        <f t="shared" si="55"/>
        <v>1590</v>
      </c>
      <c r="AD139" s="36">
        <f t="shared" si="55"/>
        <v>1590</v>
      </c>
      <c r="AE139" s="36">
        <f t="shared" si="55"/>
        <v>3180</v>
      </c>
      <c r="AF139" s="36">
        <f t="shared" si="55"/>
        <v>894</v>
      </c>
      <c r="AG139" s="36">
        <f t="shared" si="55"/>
        <v>1482</v>
      </c>
      <c r="AH139" s="36">
        <f t="shared" si="55"/>
        <v>2376</v>
      </c>
      <c r="AI139" s="36">
        <f t="shared" si="55"/>
        <v>21794</v>
      </c>
      <c r="AJ139" s="36">
        <f t="shared" si="55"/>
        <v>32636</v>
      </c>
    </row>
    <row r="140" spans="1:36">
      <c r="A140" s="35" t="s">
        <v>295</v>
      </c>
      <c r="B140" s="36">
        <f>B139+B138</f>
        <v>3913</v>
      </c>
      <c r="C140" s="36">
        <f>C139+C138</f>
        <v>6635</v>
      </c>
      <c r="D140" s="36">
        <f t="shared" si="25"/>
        <v>10548</v>
      </c>
      <c r="E140" s="36">
        <f t="shared" ref="E140:F140" si="56">E139+E138</f>
        <v>1530</v>
      </c>
      <c r="F140" s="36">
        <f t="shared" si="56"/>
        <v>2142</v>
      </c>
      <c r="G140" s="36">
        <f t="shared" si="26"/>
        <v>3672</v>
      </c>
      <c r="H140" s="36">
        <f t="shared" ref="H140:I140" si="57">H139+H138</f>
        <v>4948</v>
      </c>
      <c r="I140" s="36">
        <f t="shared" si="57"/>
        <v>4623</v>
      </c>
      <c r="J140" s="36">
        <f t="shared" si="27"/>
        <v>9571</v>
      </c>
      <c r="K140" s="36">
        <f t="shared" ref="K140:L140" si="58">K139+K138</f>
        <v>5385</v>
      </c>
      <c r="L140" s="36">
        <f t="shared" si="58"/>
        <v>5188</v>
      </c>
      <c r="M140" s="36">
        <f t="shared" si="28"/>
        <v>10573</v>
      </c>
      <c r="N140" s="36">
        <f t="shared" ref="N140:O140" si="59">N139+N138</f>
        <v>4681</v>
      </c>
      <c r="O140" s="36">
        <f t="shared" si="59"/>
        <v>5167</v>
      </c>
      <c r="P140" s="36">
        <f t="shared" si="29"/>
        <v>9848</v>
      </c>
      <c r="Q140" s="36">
        <f t="shared" ref="Q140:R140" si="60">Q139+Q138</f>
        <v>5428</v>
      </c>
      <c r="R140" s="36">
        <f t="shared" si="60"/>
        <v>4797</v>
      </c>
      <c r="S140" s="36">
        <f t="shared" si="30"/>
        <v>10225</v>
      </c>
      <c r="T140" s="36">
        <f t="shared" ref="T140:U140" si="61">T139+T138</f>
        <v>5388</v>
      </c>
      <c r="U140" s="36">
        <f t="shared" si="61"/>
        <v>5987</v>
      </c>
      <c r="V140" s="36">
        <f t="shared" si="31"/>
        <v>11375</v>
      </c>
      <c r="W140" s="36">
        <f t="shared" ref="W140:X140" si="62">W139+W138</f>
        <v>6466</v>
      </c>
      <c r="X140" s="36">
        <f t="shared" si="62"/>
        <v>6202</v>
      </c>
      <c r="Y140" s="36">
        <f t="shared" si="32"/>
        <v>12668</v>
      </c>
      <c r="Z140" s="36">
        <f t="shared" ref="Z140:AA140" si="63">Z139+Z138</f>
        <v>4854</v>
      </c>
      <c r="AA140" s="36">
        <f t="shared" si="63"/>
        <v>4671</v>
      </c>
      <c r="AB140" s="36">
        <f t="shared" si="33"/>
        <v>9525</v>
      </c>
      <c r="AC140" s="36">
        <f t="shared" ref="AC140:AD140" si="64">AC139+AC138</f>
        <v>2650</v>
      </c>
      <c r="AD140" s="36">
        <f t="shared" si="64"/>
        <v>2650</v>
      </c>
      <c r="AE140" s="36">
        <f t="shared" si="34"/>
        <v>5300</v>
      </c>
      <c r="AF140" s="36">
        <f t="shared" ref="AF140:AG140" si="65">AF139+AF138</f>
        <v>2094</v>
      </c>
      <c r="AG140" s="36">
        <f t="shared" si="65"/>
        <v>2354</v>
      </c>
      <c r="AH140" s="36">
        <f t="shared" si="35"/>
        <v>4448</v>
      </c>
      <c r="AI140" s="36">
        <f t="shared" si="23"/>
        <v>47337</v>
      </c>
      <c r="AJ140" s="36">
        <f t="shared" si="24"/>
        <v>50416</v>
      </c>
    </row>
    <row r="141" spans="1:36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</row>
    <row r="142" spans="1:36" ht="18.75">
      <c r="A142" s="85" t="s">
        <v>323</v>
      </c>
      <c r="B142" s="85"/>
      <c r="C142" s="85"/>
      <c r="D142" s="85"/>
      <c r="E142" s="85"/>
      <c r="F142" s="85"/>
      <c r="G142" s="85"/>
      <c r="H142" s="85"/>
      <c r="I142" s="85"/>
      <c r="J142" s="85"/>
      <c r="K142" s="85"/>
      <c r="L142" s="85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85"/>
    </row>
    <row r="143" spans="1:36">
      <c r="A143" s="41"/>
      <c r="B143" s="75" t="str">
        <f>B106</f>
        <v>K1</v>
      </c>
      <c r="C143" s="76"/>
      <c r="D143" s="77"/>
      <c r="E143" s="75" t="str">
        <f>E106</f>
        <v>K2</v>
      </c>
      <c r="F143" s="76"/>
      <c r="G143" s="77"/>
      <c r="H143" s="75" t="str">
        <f>H106</f>
        <v>K3</v>
      </c>
      <c r="I143" s="76"/>
      <c r="J143" s="77"/>
      <c r="K143" s="75" t="str">
        <f>K106</f>
        <v>K4</v>
      </c>
      <c r="L143" s="76"/>
      <c r="M143" s="77"/>
      <c r="N143" s="75" t="str">
        <f>N106</f>
        <v>K5</v>
      </c>
      <c r="O143" s="76"/>
      <c r="P143" s="77"/>
      <c r="Q143" s="75" t="str">
        <f>Q106</f>
        <v>K6</v>
      </c>
      <c r="R143" s="76"/>
      <c r="S143" s="77"/>
      <c r="T143" s="75" t="str">
        <f>T106</f>
        <v>K7</v>
      </c>
      <c r="U143" s="76"/>
      <c r="V143" s="77"/>
      <c r="W143" s="75" t="str">
        <f>W106</f>
        <v>K8</v>
      </c>
      <c r="X143" s="76"/>
      <c r="Y143" s="77"/>
      <c r="Z143" s="75" t="str">
        <f>Z106</f>
        <v>K9</v>
      </c>
      <c r="AA143" s="76"/>
      <c r="AB143" s="77"/>
      <c r="AC143" s="75" t="str">
        <f>AC106</f>
        <v>K10</v>
      </c>
      <c r="AD143" s="76"/>
      <c r="AE143" s="77"/>
      <c r="AF143" s="75" t="str">
        <f>AF106</f>
        <v>K11</v>
      </c>
      <c r="AG143" s="76"/>
      <c r="AH143" s="76"/>
      <c r="AI143" s="76"/>
      <c r="AJ143" s="77"/>
    </row>
    <row r="144" spans="1:36" ht="36">
      <c r="A144" s="41"/>
      <c r="B144" s="35" t="str">
        <f>B107</f>
        <v>Wrocław</v>
      </c>
      <c r="C144" s="35" t="str">
        <f>C107</f>
        <v>Szewce</v>
      </c>
      <c r="D144" s="35" t="s">
        <v>335</v>
      </c>
      <c r="E144" s="35" t="str">
        <f>E107</f>
        <v>Wrocław</v>
      </c>
      <c r="F144" s="35" t="str">
        <f>F107</f>
        <v>Ramiszów</v>
      </c>
      <c r="G144" s="35" t="s">
        <v>335</v>
      </c>
      <c r="H144" s="35" t="str">
        <f>H107</f>
        <v>Wrocław</v>
      </c>
      <c r="I144" s="35" t="str">
        <f>I107</f>
        <v>Mirków</v>
      </c>
      <c r="J144" s="35" t="s">
        <v>335</v>
      </c>
      <c r="K144" s="35" t="str">
        <f>K107</f>
        <v>Wrocław</v>
      </c>
      <c r="L144" s="35" t="str">
        <f>L107</f>
        <v>Święta Katarzyna</v>
      </c>
      <c r="M144" s="35" t="s">
        <v>335</v>
      </c>
      <c r="N144" s="35" t="str">
        <f>N107</f>
        <v>Wrocław</v>
      </c>
      <c r="O144" s="35" t="str">
        <f>O107</f>
        <v>Siechnice</v>
      </c>
      <c r="P144" s="35" t="s">
        <v>335</v>
      </c>
      <c r="Q144" s="35" t="str">
        <f>Q107</f>
        <v>Wrocław</v>
      </c>
      <c r="R144" s="35" t="str">
        <f>R107</f>
        <v>Żórawina</v>
      </c>
      <c r="S144" s="35" t="s">
        <v>335</v>
      </c>
      <c r="T144" s="35" t="str">
        <f>T107</f>
        <v>Wrocław</v>
      </c>
      <c r="U144" s="35" t="str">
        <f>U107</f>
        <v>Mokronos Górny</v>
      </c>
      <c r="V144" s="35" t="s">
        <v>335</v>
      </c>
      <c r="W144" s="35" t="str">
        <f>W107</f>
        <v>Wrocław</v>
      </c>
      <c r="X144" s="35" t="str">
        <f>X107</f>
        <v>Mrozów</v>
      </c>
      <c r="Y144" s="35" t="s">
        <v>335</v>
      </c>
      <c r="Z144" s="35" t="str">
        <f>Z107</f>
        <v>Wrocław</v>
      </c>
      <c r="AA144" s="35" t="str">
        <f>AA107</f>
        <v>Brzezinka Średzka</v>
      </c>
      <c r="AB144" s="35" t="s">
        <v>335</v>
      </c>
      <c r="AC144" s="35" t="str">
        <f>AC107</f>
        <v>Wrocław</v>
      </c>
      <c r="AD144" s="35" t="str">
        <f>AD107</f>
        <v>Dobrzykowice Wrocławskie</v>
      </c>
      <c r="AE144" s="35" t="s">
        <v>335</v>
      </c>
      <c r="AF144" s="35" t="str">
        <f>AF107</f>
        <v>Wrocław</v>
      </c>
      <c r="AG144" s="35" t="str">
        <f>AG107</f>
        <v>Bielany Wrocławskie</v>
      </c>
      <c r="AH144" s="35" t="s">
        <v>335</v>
      </c>
      <c r="AI144" s="35" t="s">
        <v>309</v>
      </c>
      <c r="AJ144" s="35" t="s">
        <v>310</v>
      </c>
    </row>
    <row r="145" spans="1:36">
      <c r="A145" s="35" t="s">
        <v>300</v>
      </c>
      <c r="B145" s="36">
        <f>SUM(B108:B111)</f>
        <v>864</v>
      </c>
      <c r="C145" s="36">
        <f t="shared" ref="C145:AJ145" si="66">SUM(C108:C111)</f>
        <v>1322</v>
      </c>
      <c r="D145" s="36">
        <f t="shared" si="66"/>
        <v>2186</v>
      </c>
      <c r="E145" s="36">
        <f t="shared" si="66"/>
        <v>306</v>
      </c>
      <c r="F145" s="36">
        <f t="shared" si="66"/>
        <v>306</v>
      </c>
      <c r="G145" s="36">
        <f t="shared" si="66"/>
        <v>612</v>
      </c>
      <c r="H145" s="36">
        <f t="shared" si="66"/>
        <v>962</v>
      </c>
      <c r="I145" s="36">
        <f t="shared" si="66"/>
        <v>432</v>
      </c>
      <c r="J145" s="36">
        <f t="shared" si="66"/>
        <v>1394</v>
      </c>
      <c r="K145" s="36">
        <f t="shared" si="66"/>
        <v>1448</v>
      </c>
      <c r="L145" s="36">
        <f t="shared" si="66"/>
        <v>412</v>
      </c>
      <c r="M145" s="36">
        <f t="shared" si="66"/>
        <v>1860</v>
      </c>
      <c r="N145" s="36">
        <f t="shared" si="66"/>
        <v>962</v>
      </c>
      <c r="O145" s="36">
        <f t="shared" si="66"/>
        <v>1060</v>
      </c>
      <c r="P145" s="36">
        <f t="shared" si="66"/>
        <v>2022</v>
      </c>
      <c r="Q145" s="36">
        <f t="shared" si="66"/>
        <v>890</v>
      </c>
      <c r="R145" s="36">
        <f t="shared" si="66"/>
        <v>539</v>
      </c>
      <c r="S145" s="36">
        <f t="shared" si="66"/>
        <v>1429</v>
      </c>
      <c r="T145" s="36">
        <f t="shared" si="66"/>
        <v>884</v>
      </c>
      <c r="U145" s="36">
        <f t="shared" si="66"/>
        <v>803</v>
      </c>
      <c r="V145" s="36">
        <f t="shared" si="66"/>
        <v>1687</v>
      </c>
      <c r="W145" s="36">
        <f t="shared" si="66"/>
        <v>530</v>
      </c>
      <c r="X145" s="36">
        <f t="shared" si="66"/>
        <v>1060</v>
      </c>
      <c r="Y145" s="36">
        <f t="shared" si="66"/>
        <v>1590</v>
      </c>
      <c r="Z145" s="36">
        <f t="shared" si="66"/>
        <v>1069</v>
      </c>
      <c r="AA145" s="36">
        <f t="shared" si="66"/>
        <v>432</v>
      </c>
      <c r="AB145" s="36">
        <f t="shared" si="66"/>
        <v>1501</v>
      </c>
      <c r="AC145" s="36">
        <f t="shared" si="66"/>
        <v>530</v>
      </c>
      <c r="AD145" s="36">
        <f t="shared" si="66"/>
        <v>0</v>
      </c>
      <c r="AE145" s="36">
        <f t="shared" si="66"/>
        <v>530</v>
      </c>
      <c r="AF145" s="36">
        <f t="shared" si="66"/>
        <v>588</v>
      </c>
      <c r="AG145" s="36">
        <f t="shared" si="66"/>
        <v>306</v>
      </c>
      <c r="AH145" s="36">
        <f t="shared" si="66"/>
        <v>894</v>
      </c>
      <c r="AI145" s="36">
        <f t="shared" si="66"/>
        <v>9033</v>
      </c>
      <c r="AJ145" s="36">
        <f t="shared" si="66"/>
        <v>6672</v>
      </c>
    </row>
    <row r="146" spans="1:36">
      <c r="A146" s="35" t="s">
        <v>301</v>
      </c>
      <c r="B146" s="36">
        <f>SUM(B112:B115)</f>
        <v>890</v>
      </c>
      <c r="C146" s="36">
        <f t="shared" ref="C146:AJ146" si="67">SUM(C112:C115)</f>
        <v>530</v>
      </c>
      <c r="D146" s="36">
        <f t="shared" si="67"/>
        <v>1420</v>
      </c>
      <c r="E146" s="36">
        <f t="shared" si="67"/>
        <v>0</v>
      </c>
      <c r="F146" s="36">
        <f t="shared" si="67"/>
        <v>306</v>
      </c>
      <c r="G146" s="36">
        <f t="shared" si="67"/>
        <v>306</v>
      </c>
      <c r="H146" s="36">
        <f t="shared" si="67"/>
        <v>864</v>
      </c>
      <c r="I146" s="36">
        <f t="shared" si="67"/>
        <v>539</v>
      </c>
      <c r="J146" s="36">
        <f t="shared" si="67"/>
        <v>1403</v>
      </c>
      <c r="K146" s="36">
        <f t="shared" si="67"/>
        <v>1016</v>
      </c>
      <c r="L146" s="36">
        <f t="shared" si="67"/>
        <v>584</v>
      </c>
      <c r="M146" s="36">
        <f t="shared" si="67"/>
        <v>1600</v>
      </c>
      <c r="N146" s="36">
        <f t="shared" si="67"/>
        <v>1069</v>
      </c>
      <c r="O146" s="36">
        <f t="shared" si="67"/>
        <v>0</v>
      </c>
      <c r="P146" s="36">
        <f t="shared" si="67"/>
        <v>1069</v>
      </c>
      <c r="Q146" s="36">
        <f t="shared" si="67"/>
        <v>1060</v>
      </c>
      <c r="R146" s="36">
        <f t="shared" si="67"/>
        <v>432</v>
      </c>
      <c r="S146" s="36">
        <f t="shared" si="67"/>
        <v>1492</v>
      </c>
      <c r="T146" s="36">
        <f t="shared" si="67"/>
        <v>1342</v>
      </c>
      <c r="U146" s="36">
        <f t="shared" si="67"/>
        <v>1157</v>
      </c>
      <c r="V146" s="36">
        <f t="shared" si="67"/>
        <v>2499</v>
      </c>
      <c r="W146" s="36">
        <f t="shared" si="67"/>
        <v>1872</v>
      </c>
      <c r="X146" s="36">
        <f t="shared" si="67"/>
        <v>530</v>
      </c>
      <c r="Y146" s="36">
        <f t="shared" si="67"/>
        <v>2402</v>
      </c>
      <c r="Z146" s="36">
        <f t="shared" si="67"/>
        <v>951</v>
      </c>
      <c r="AA146" s="36">
        <f t="shared" si="67"/>
        <v>530</v>
      </c>
      <c r="AB146" s="36">
        <f t="shared" si="67"/>
        <v>1481</v>
      </c>
      <c r="AC146" s="36">
        <f t="shared" si="67"/>
        <v>0</v>
      </c>
      <c r="AD146" s="36">
        <f t="shared" si="67"/>
        <v>530</v>
      </c>
      <c r="AE146" s="36">
        <f t="shared" si="67"/>
        <v>530</v>
      </c>
      <c r="AF146" s="36">
        <f t="shared" si="67"/>
        <v>306</v>
      </c>
      <c r="AG146" s="36">
        <f t="shared" si="67"/>
        <v>306</v>
      </c>
      <c r="AH146" s="36">
        <f t="shared" si="67"/>
        <v>612</v>
      </c>
      <c r="AI146" s="36">
        <f t="shared" si="67"/>
        <v>9370</v>
      </c>
      <c r="AJ146" s="36">
        <f t="shared" si="67"/>
        <v>5444</v>
      </c>
    </row>
    <row r="147" spans="1:36">
      <c r="A147" s="35" t="s">
        <v>302</v>
      </c>
      <c r="B147" s="36">
        <f>SUM(B116:B119)</f>
        <v>307</v>
      </c>
      <c r="C147" s="36">
        <f t="shared" ref="C147:AJ147" si="68">SUM(C116:C119)</f>
        <v>539</v>
      </c>
      <c r="D147" s="36">
        <f t="shared" si="68"/>
        <v>846</v>
      </c>
      <c r="E147" s="36">
        <f t="shared" si="68"/>
        <v>306</v>
      </c>
      <c r="F147" s="36">
        <f t="shared" si="68"/>
        <v>306</v>
      </c>
      <c r="G147" s="36">
        <f t="shared" si="68"/>
        <v>612</v>
      </c>
      <c r="H147" s="36">
        <f t="shared" si="68"/>
        <v>1394</v>
      </c>
      <c r="I147" s="36">
        <f t="shared" si="68"/>
        <v>962</v>
      </c>
      <c r="J147" s="36">
        <f t="shared" si="68"/>
        <v>2356</v>
      </c>
      <c r="K147" s="36">
        <f t="shared" si="68"/>
        <v>416</v>
      </c>
      <c r="L147" s="36">
        <f t="shared" si="68"/>
        <v>584</v>
      </c>
      <c r="M147" s="36">
        <f t="shared" si="68"/>
        <v>1000</v>
      </c>
      <c r="N147" s="36">
        <f t="shared" si="68"/>
        <v>530</v>
      </c>
      <c r="O147" s="36">
        <f t="shared" si="68"/>
        <v>530</v>
      </c>
      <c r="P147" s="36">
        <f t="shared" si="68"/>
        <v>1060</v>
      </c>
      <c r="Q147" s="36">
        <f t="shared" si="68"/>
        <v>971</v>
      </c>
      <c r="R147" s="36">
        <f t="shared" si="68"/>
        <v>539</v>
      </c>
      <c r="S147" s="36">
        <f t="shared" si="68"/>
        <v>1510</v>
      </c>
      <c r="T147" s="36">
        <f t="shared" si="68"/>
        <v>790</v>
      </c>
      <c r="U147" s="36">
        <f t="shared" si="68"/>
        <v>345</v>
      </c>
      <c r="V147" s="36">
        <f t="shared" si="68"/>
        <v>1135</v>
      </c>
      <c r="W147" s="36">
        <f t="shared" si="68"/>
        <v>1060</v>
      </c>
      <c r="X147" s="36">
        <f t="shared" si="68"/>
        <v>530</v>
      </c>
      <c r="Y147" s="36">
        <f t="shared" si="68"/>
        <v>1590</v>
      </c>
      <c r="Z147" s="36">
        <f t="shared" si="68"/>
        <v>530</v>
      </c>
      <c r="AA147" s="36">
        <f t="shared" si="68"/>
        <v>539</v>
      </c>
      <c r="AB147" s="36">
        <f t="shared" si="68"/>
        <v>1069</v>
      </c>
      <c r="AC147" s="36">
        <f t="shared" si="68"/>
        <v>530</v>
      </c>
      <c r="AD147" s="36">
        <f t="shared" si="68"/>
        <v>530</v>
      </c>
      <c r="AE147" s="36">
        <f t="shared" si="68"/>
        <v>1060</v>
      </c>
      <c r="AF147" s="36">
        <f t="shared" si="68"/>
        <v>306</v>
      </c>
      <c r="AG147" s="36">
        <f t="shared" si="68"/>
        <v>260</v>
      </c>
      <c r="AH147" s="36">
        <f t="shared" si="68"/>
        <v>566</v>
      </c>
      <c r="AI147" s="36">
        <f t="shared" si="68"/>
        <v>7140</v>
      </c>
      <c r="AJ147" s="36">
        <f t="shared" si="68"/>
        <v>5664</v>
      </c>
    </row>
    <row r="148" spans="1:36">
      <c r="A148" s="35" t="s">
        <v>303</v>
      </c>
      <c r="B148" s="36">
        <f>SUM(B121:B124)</f>
        <v>432</v>
      </c>
      <c r="C148" s="36">
        <f t="shared" ref="C148:AJ148" si="69">SUM(C121:C124)</f>
        <v>890</v>
      </c>
      <c r="D148" s="36">
        <f t="shared" si="69"/>
        <v>1322</v>
      </c>
      <c r="E148" s="36">
        <f t="shared" si="69"/>
        <v>306</v>
      </c>
      <c r="F148" s="36">
        <f t="shared" si="69"/>
        <v>306</v>
      </c>
      <c r="G148" s="36">
        <f t="shared" si="69"/>
        <v>612</v>
      </c>
      <c r="H148" s="36">
        <f t="shared" si="69"/>
        <v>864</v>
      </c>
      <c r="I148" s="36">
        <f t="shared" si="69"/>
        <v>432</v>
      </c>
      <c r="J148" s="36">
        <f t="shared" si="69"/>
        <v>1296</v>
      </c>
      <c r="K148" s="36">
        <f t="shared" si="69"/>
        <v>345</v>
      </c>
      <c r="L148" s="36">
        <f t="shared" si="69"/>
        <v>584</v>
      </c>
      <c r="M148" s="36">
        <f t="shared" si="69"/>
        <v>929</v>
      </c>
      <c r="N148" s="36">
        <f t="shared" si="69"/>
        <v>0</v>
      </c>
      <c r="O148" s="36">
        <f t="shared" si="69"/>
        <v>530</v>
      </c>
      <c r="P148" s="36">
        <f t="shared" si="69"/>
        <v>530</v>
      </c>
      <c r="Q148" s="36">
        <f t="shared" si="69"/>
        <v>539</v>
      </c>
      <c r="R148" s="36">
        <f t="shared" si="69"/>
        <v>997</v>
      </c>
      <c r="S148" s="36">
        <f t="shared" si="69"/>
        <v>1536</v>
      </c>
      <c r="T148" s="36">
        <f t="shared" si="69"/>
        <v>306</v>
      </c>
      <c r="U148" s="36">
        <f t="shared" si="69"/>
        <v>884</v>
      </c>
      <c r="V148" s="36">
        <f t="shared" si="69"/>
        <v>1190</v>
      </c>
      <c r="W148" s="36">
        <f t="shared" si="69"/>
        <v>530</v>
      </c>
      <c r="X148" s="36">
        <f t="shared" si="69"/>
        <v>875</v>
      </c>
      <c r="Y148" s="36">
        <f t="shared" si="69"/>
        <v>1405</v>
      </c>
      <c r="Z148" s="36">
        <f t="shared" si="69"/>
        <v>539</v>
      </c>
      <c r="AA148" s="36">
        <f t="shared" si="69"/>
        <v>988</v>
      </c>
      <c r="AB148" s="36">
        <f t="shared" si="69"/>
        <v>1527</v>
      </c>
      <c r="AC148" s="36">
        <f t="shared" si="69"/>
        <v>530</v>
      </c>
      <c r="AD148" s="36">
        <f t="shared" si="69"/>
        <v>0</v>
      </c>
      <c r="AE148" s="36">
        <f t="shared" si="69"/>
        <v>530</v>
      </c>
      <c r="AF148" s="36">
        <f t="shared" si="69"/>
        <v>0</v>
      </c>
      <c r="AG148" s="36">
        <f t="shared" si="69"/>
        <v>588</v>
      </c>
      <c r="AH148" s="36">
        <f t="shared" si="69"/>
        <v>588</v>
      </c>
      <c r="AI148" s="36">
        <f t="shared" si="69"/>
        <v>4391</v>
      </c>
      <c r="AJ148" s="36">
        <f t="shared" si="69"/>
        <v>7074</v>
      </c>
    </row>
    <row r="149" spans="1:36">
      <c r="A149" s="35" t="s">
        <v>304</v>
      </c>
      <c r="B149" s="36">
        <f>SUM(B125:B128)</f>
        <v>530</v>
      </c>
      <c r="C149" s="36">
        <f t="shared" ref="C149:AJ149" si="70">SUM(C125:C128)</f>
        <v>2032</v>
      </c>
      <c r="D149" s="36">
        <f t="shared" si="70"/>
        <v>2562</v>
      </c>
      <c r="E149" s="36">
        <f t="shared" si="70"/>
        <v>0</v>
      </c>
      <c r="F149" s="36">
        <f t="shared" si="70"/>
        <v>306</v>
      </c>
      <c r="G149" s="36">
        <f t="shared" si="70"/>
        <v>306</v>
      </c>
      <c r="H149" s="36">
        <f t="shared" si="70"/>
        <v>0</v>
      </c>
      <c r="I149" s="36">
        <f t="shared" si="70"/>
        <v>962</v>
      </c>
      <c r="J149" s="36">
        <f t="shared" si="70"/>
        <v>962</v>
      </c>
      <c r="K149" s="36">
        <f t="shared" si="70"/>
        <v>0</v>
      </c>
      <c r="L149" s="36">
        <f t="shared" si="70"/>
        <v>1728</v>
      </c>
      <c r="M149" s="36">
        <f t="shared" si="70"/>
        <v>1728</v>
      </c>
      <c r="N149" s="36">
        <f t="shared" si="70"/>
        <v>530</v>
      </c>
      <c r="O149" s="36">
        <f t="shared" si="70"/>
        <v>1123</v>
      </c>
      <c r="P149" s="36">
        <f t="shared" si="70"/>
        <v>1653</v>
      </c>
      <c r="Q149" s="36">
        <f t="shared" si="70"/>
        <v>997</v>
      </c>
      <c r="R149" s="36">
        <f t="shared" si="70"/>
        <v>988</v>
      </c>
      <c r="S149" s="36">
        <f t="shared" si="70"/>
        <v>1985</v>
      </c>
      <c r="T149" s="36">
        <f t="shared" si="70"/>
        <v>345</v>
      </c>
      <c r="U149" s="36">
        <f t="shared" si="70"/>
        <v>1069</v>
      </c>
      <c r="V149" s="36">
        <f t="shared" si="70"/>
        <v>1414</v>
      </c>
      <c r="W149" s="36">
        <f t="shared" si="70"/>
        <v>875</v>
      </c>
      <c r="X149" s="36">
        <f t="shared" si="70"/>
        <v>1069</v>
      </c>
      <c r="Y149" s="36">
        <f t="shared" si="70"/>
        <v>1944</v>
      </c>
      <c r="Z149" s="36">
        <f t="shared" si="70"/>
        <v>988</v>
      </c>
      <c r="AA149" s="36">
        <f t="shared" si="70"/>
        <v>777</v>
      </c>
      <c r="AB149" s="36">
        <f t="shared" si="70"/>
        <v>1765</v>
      </c>
      <c r="AC149" s="36">
        <f t="shared" si="70"/>
        <v>530</v>
      </c>
      <c r="AD149" s="36">
        <f t="shared" si="70"/>
        <v>1060</v>
      </c>
      <c r="AE149" s="36">
        <f t="shared" si="70"/>
        <v>1590</v>
      </c>
      <c r="AF149" s="36">
        <f t="shared" si="70"/>
        <v>306</v>
      </c>
      <c r="AG149" s="36">
        <f t="shared" si="70"/>
        <v>306</v>
      </c>
      <c r="AH149" s="36">
        <f t="shared" si="70"/>
        <v>612</v>
      </c>
      <c r="AI149" s="36">
        <f t="shared" si="70"/>
        <v>5101</v>
      </c>
      <c r="AJ149" s="36">
        <f t="shared" si="70"/>
        <v>11420</v>
      </c>
    </row>
    <row r="150" spans="1:36">
      <c r="A150" s="35" t="s">
        <v>305</v>
      </c>
      <c r="B150" s="36">
        <f>SUM(B129:B132)</f>
        <v>458</v>
      </c>
      <c r="C150" s="36">
        <f t="shared" ref="C150:AJ150" si="71">SUM(C129:C132)</f>
        <v>458</v>
      </c>
      <c r="D150" s="36">
        <f t="shared" si="71"/>
        <v>916</v>
      </c>
      <c r="E150" s="36">
        <f t="shared" si="71"/>
        <v>306</v>
      </c>
      <c r="F150" s="36">
        <f t="shared" si="71"/>
        <v>306</v>
      </c>
      <c r="G150" s="36">
        <f t="shared" si="71"/>
        <v>612</v>
      </c>
      <c r="H150" s="36">
        <f t="shared" si="71"/>
        <v>864</v>
      </c>
      <c r="I150" s="36">
        <f t="shared" si="71"/>
        <v>864</v>
      </c>
      <c r="J150" s="36">
        <f t="shared" si="71"/>
        <v>1728</v>
      </c>
      <c r="K150" s="36">
        <f t="shared" si="71"/>
        <v>1296</v>
      </c>
      <c r="L150" s="36">
        <f t="shared" si="71"/>
        <v>432</v>
      </c>
      <c r="M150" s="36">
        <f t="shared" si="71"/>
        <v>1728</v>
      </c>
      <c r="N150" s="36">
        <f t="shared" si="71"/>
        <v>530</v>
      </c>
      <c r="O150" s="36">
        <f t="shared" si="71"/>
        <v>1060</v>
      </c>
      <c r="P150" s="36">
        <f t="shared" si="71"/>
        <v>1590</v>
      </c>
      <c r="Q150" s="36">
        <f t="shared" si="71"/>
        <v>539</v>
      </c>
      <c r="R150" s="36">
        <f t="shared" si="71"/>
        <v>890</v>
      </c>
      <c r="S150" s="36">
        <f t="shared" si="71"/>
        <v>1429</v>
      </c>
      <c r="T150" s="36">
        <f t="shared" si="71"/>
        <v>652</v>
      </c>
      <c r="U150" s="36">
        <f t="shared" si="71"/>
        <v>845</v>
      </c>
      <c r="V150" s="36">
        <f t="shared" si="71"/>
        <v>1497</v>
      </c>
      <c r="W150" s="36">
        <f t="shared" si="71"/>
        <v>530</v>
      </c>
      <c r="X150" s="36">
        <f t="shared" si="71"/>
        <v>1078</v>
      </c>
      <c r="Y150" s="36">
        <f t="shared" si="71"/>
        <v>1608</v>
      </c>
      <c r="Z150" s="36">
        <f t="shared" si="71"/>
        <v>0</v>
      </c>
      <c r="AA150" s="36">
        <f t="shared" si="71"/>
        <v>875</v>
      </c>
      <c r="AB150" s="36">
        <f t="shared" si="71"/>
        <v>875</v>
      </c>
      <c r="AC150" s="36">
        <f t="shared" si="71"/>
        <v>530</v>
      </c>
      <c r="AD150" s="36">
        <f t="shared" si="71"/>
        <v>0</v>
      </c>
      <c r="AE150" s="36">
        <f t="shared" si="71"/>
        <v>530</v>
      </c>
      <c r="AF150" s="36">
        <f t="shared" si="71"/>
        <v>306</v>
      </c>
      <c r="AG150" s="36">
        <f t="shared" si="71"/>
        <v>306</v>
      </c>
      <c r="AH150" s="36">
        <f t="shared" si="71"/>
        <v>612</v>
      </c>
      <c r="AI150" s="36">
        <f t="shared" si="71"/>
        <v>6011</v>
      </c>
      <c r="AJ150" s="36">
        <f t="shared" si="71"/>
        <v>7114</v>
      </c>
    </row>
    <row r="151" spans="1:36">
      <c r="A151" s="35" t="s">
        <v>306</v>
      </c>
      <c r="B151" s="36">
        <f>SUM(B133:B136)</f>
        <v>432</v>
      </c>
      <c r="C151" s="36">
        <f t="shared" ref="C151:AJ151" si="72">SUM(C133:C136)</f>
        <v>864</v>
      </c>
      <c r="D151" s="36">
        <f t="shared" si="72"/>
        <v>1296</v>
      </c>
      <c r="E151" s="36">
        <f t="shared" si="72"/>
        <v>306</v>
      </c>
      <c r="F151" s="36">
        <f t="shared" si="72"/>
        <v>306</v>
      </c>
      <c r="G151" s="36">
        <f t="shared" si="72"/>
        <v>612</v>
      </c>
      <c r="H151" s="36">
        <f t="shared" si="72"/>
        <v>0</v>
      </c>
      <c r="I151" s="36">
        <f t="shared" si="72"/>
        <v>432</v>
      </c>
      <c r="J151" s="36">
        <f t="shared" si="72"/>
        <v>432</v>
      </c>
      <c r="K151" s="36">
        <f t="shared" si="72"/>
        <v>864</v>
      </c>
      <c r="L151" s="36">
        <f t="shared" si="72"/>
        <v>864</v>
      </c>
      <c r="M151" s="36">
        <f t="shared" si="72"/>
        <v>1728</v>
      </c>
      <c r="N151" s="36">
        <f t="shared" si="72"/>
        <v>1060</v>
      </c>
      <c r="O151" s="36">
        <f t="shared" si="72"/>
        <v>864</v>
      </c>
      <c r="P151" s="36">
        <f t="shared" si="72"/>
        <v>1924</v>
      </c>
      <c r="Q151" s="36">
        <f t="shared" si="72"/>
        <v>432</v>
      </c>
      <c r="R151" s="36">
        <f t="shared" si="72"/>
        <v>412</v>
      </c>
      <c r="S151" s="36">
        <f t="shared" si="72"/>
        <v>844</v>
      </c>
      <c r="T151" s="36">
        <f t="shared" si="72"/>
        <v>1069</v>
      </c>
      <c r="U151" s="36">
        <f t="shared" si="72"/>
        <v>884</v>
      </c>
      <c r="V151" s="36">
        <f t="shared" si="72"/>
        <v>1953</v>
      </c>
      <c r="W151" s="36">
        <f t="shared" si="72"/>
        <v>1069</v>
      </c>
      <c r="X151" s="36">
        <f t="shared" si="72"/>
        <v>1060</v>
      </c>
      <c r="Y151" s="36">
        <f t="shared" si="72"/>
        <v>2129</v>
      </c>
      <c r="Z151" s="36">
        <f t="shared" si="72"/>
        <v>777</v>
      </c>
      <c r="AA151" s="36">
        <f t="shared" si="72"/>
        <v>530</v>
      </c>
      <c r="AB151" s="36">
        <f t="shared" si="72"/>
        <v>1307</v>
      </c>
      <c r="AC151" s="36">
        <f t="shared" si="72"/>
        <v>0</v>
      </c>
      <c r="AD151" s="36">
        <f t="shared" si="72"/>
        <v>530</v>
      </c>
      <c r="AE151" s="36">
        <f t="shared" si="72"/>
        <v>530</v>
      </c>
      <c r="AF151" s="36">
        <f t="shared" si="72"/>
        <v>282</v>
      </c>
      <c r="AG151" s="36">
        <f t="shared" si="72"/>
        <v>282</v>
      </c>
      <c r="AH151" s="36">
        <f t="shared" si="72"/>
        <v>564</v>
      </c>
      <c r="AI151" s="36">
        <f t="shared" si="72"/>
        <v>6291</v>
      </c>
      <c r="AJ151" s="36">
        <f t="shared" si="72"/>
        <v>7028</v>
      </c>
    </row>
    <row r="152" spans="1:36">
      <c r="A152" s="35" t="s">
        <v>336</v>
      </c>
      <c r="B152" s="36">
        <f>SUM(B145:B147)</f>
        <v>2061</v>
      </c>
      <c r="C152" s="36">
        <f t="shared" ref="C152:AJ152" si="73">SUM(C145:C147)</f>
        <v>2391</v>
      </c>
      <c r="D152" s="36">
        <f t="shared" si="73"/>
        <v>4452</v>
      </c>
      <c r="E152" s="36">
        <f t="shared" si="73"/>
        <v>612</v>
      </c>
      <c r="F152" s="36">
        <f t="shared" si="73"/>
        <v>918</v>
      </c>
      <c r="G152" s="36">
        <f t="shared" si="73"/>
        <v>1530</v>
      </c>
      <c r="H152" s="36">
        <f t="shared" si="73"/>
        <v>3220</v>
      </c>
      <c r="I152" s="36">
        <f t="shared" si="73"/>
        <v>1933</v>
      </c>
      <c r="J152" s="36">
        <f t="shared" si="73"/>
        <v>5153</v>
      </c>
      <c r="K152" s="36">
        <f t="shared" si="73"/>
        <v>2880</v>
      </c>
      <c r="L152" s="36">
        <f t="shared" si="73"/>
        <v>1580</v>
      </c>
      <c r="M152" s="36">
        <f t="shared" si="73"/>
        <v>4460</v>
      </c>
      <c r="N152" s="36">
        <f t="shared" si="73"/>
        <v>2561</v>
      </c>
      <c r="O152" s="36">
        <f t="shared" si="73"/>
        <v>1590</v>
      </c>
      <c r="P152" s="36">
        <f t="shared" si="73"/>
        <v>4151</v>
      </c>
      <c r="Q152" s="36">
        <f t="shared" si="73"/>
        <v>2921</v>
      </c>
      <c r="R152" s="36">
        <f t="shared" si="73"/>
        <v>1510</v>
      </c>
      <c r="S152" s="36">
        <f t="shared" si="73"/>
        <v>4431</v>
      </c>
      <c r="T152" s="36">
        <f t="shared" si="73"/>
        <v>3016</v>
      </c>
      <c r="U152" s="36">
        <f t="shared" si="73"/>
        <v>2305</v>
      </c>
      <c r="V152" s="36">
        <f t="shared" si="73"/>
        <v>5321</v>
      </c>
      <c r="W152" s="36">
        <f t="shared" si="73"/>
        <v>3462</v>
      </c>
      <c r="X152" s="36">
        <f t="shared" si="73"/>
        <v>2120</v>
      </c>
      <c r="Y152" s="36">
        <f t="shared" si="73"/>
        <v>5582</v>
      </c>
      <c r="Z152" s="36">
        <f t="shared" si="73"/>
        <v>2550</v>
      </c>
      <c r="AA152" s="36">
        <f t="shared" si="73"/>
        <v>1501</v>
      </c>
      <c r="AB152" s="36">
        <f t="shared" si="73"/>
        <v>4051</v>
      </c>
      <c r="AC152" s="36">
        <f t="shared" si="73"/>
        <v>1060</v>
      </c>
      <c r="AD152" s="36">
        <f t="shared" si="73"/>
        <v>1060</v>
      </c>
      <c r="AE152" s="36">
        <f t="shared" si="73"/>
        <v>2120</v>
      </c>
      <c r="AF152" s="36">
        <f t="shared" si="73"/>
        <v>1200</v>
      </c>
      <c r="AG152" s="36">
        <f t="shared" si="73"/>
        <v>872</v>
      </c>
      <c r="AH152" s="36">
        <f t="shared" si="73"/>
        <v>2072</v>
      </c>
      <c r="AI152" s="36">
        <f t="shared" si="73"/>
        <v>25543</v>
      </c>
      <c r="AJ152" s="36">
        <f t="shared" si="73"/>
        <v>17780</v>
      </c>
    </row>
    <row r="153" spans="1:36">
      <c r="A153" s="35" t="s">
        <v>337</v>
      </c>
      <c r="B153" s="36">
        <f>SUM(B148:B151)</f>
        <v>1852</v>
      </c>
      <c r="C153" s="36">
        <f t="shared" ref="C153:AJ153" si="74">SUM(C148:C151)</f>
        <v>4244</v>
      </c>
      <c r="D153" s="36">
        <f t="shared" si="74"/>
        <v>6096</v>
      </c>
      <c r="E153" s="36">
        <f t="shared" si="74"/>
        <v>918</v>
      </c>
      <c r="F153" s="36">
        <f t="shared" si="74"/>
        <v>1224</v>
      </c>
      <c r="G153" s="36">
        <f t="shared" si="74"/>
        <v>2142</v>
      </c>
      <c r="H153" s="36">
        <f t="shared" si="74"/>
        <v>1728</v>
      </c>
      <c r="I153" s="36">
        <f t="shared" si="74"/>
        <v>2690</v>
      </c>
      <c r="J153" s="36">
        <f t="shared" si="74"/>
        <v>4418</v>
      </c>
      <c r="K153" s="36">
        <f t="shared" si="74"/>
        <v>2505</v>
      </c>
      <c r="L153" s="36">
        <f t="shared" si="74"/>
        <v>3608</v>
      </c>
      <c r="M153" s="36">
        <f t="shared" si="74"/>
        <v>6113</v>
      </c>
      <c r="N153" s="36">
        <f t="shared" si="74"/>
        <v>2120</v>
      </c>
      <c r="O153" s="36">
        <f t="shared" si="74"/>
        <v>3577</v>
      </c>
      <c r="P153" s="36">
        <f t="shared" si="74"/>
        <v>5697</v>
      </c>
      <c r="Q153" s="36">
        <f t="shared" si="74"/>
        <v>2507</v>
      </c>
      <c r="R153" s="36">
        <f t="shared" si="74"/>
        <v>3287</v>
      </c>
      <c r="S153" s="36">
        <f t="shared" si="74"/>
        <v>5794</v>
      </c>
      <c r="T153" s="36">
        <f t="shared" si="74"/>
        <v>2372</v>
      </c>
      <c r="U153" s="36">
        <f t="shared" si="74"/>
        <v>3682</v>
      </c>
      <c r="V153" s="36">
        <f t="shared" si="74"/>
        <v>6054</v>
      </c>
      <c r="W153" s="36">
        <f t="shared" si="74"/>
        <v>3004</v>
      </c>
      <c r="X153" s="36">
        <f t="shared" si="74"/>
        <v>4082</v>
      </c>
      <c r="Y153" s="36">
        <f t="shared" si="74"/>
        <v>7086</v>
      </c>
      <c r="Z153" s="36">
        <f t="shared" si="74"/>
        <v>2304</v>
      </c>
      <c r="AA153" s="36">
        <f t="shared" si="74"/>
        <v>3170</v>
      </c>
      <c r="AB153" s="36">
        <f t="shared" si="74"/>
        <v>5474</v>
      </c>
      <c r="AC153" s="36">
        <f t="shared" si="74"/>
        <v>1590</v>
      </c>
      <c r="AD153" s="36">
        <f t="shared" si="74"/>
        <v>1590</v>
      </c>
      <c r="AE153" s="36">
        <f t="shared" si="74"/>
        <v>3180</v>
      </c>
      <c r="AF153" s="36">
        <f t="shared" si="74"/>
        <v>894</v>
      </c>
      <c r="AG153" s="36">
        <f t="shared" si="74"/>
        <v>1482</v>
      </c>
      <c r="AH153" s="36">
        <f t="shared" si="74"/>
        <v>2376</v>
      </c>
      <c r="AI153" s="36">
        <f t="shared" si="74"/>
        <v>21794</v>
      </c>
      <c r="AJ153" s="36">
        <f t="shared" si="74"/>
        <v>32636</v>
      </c>
    </row>
    <row r="154" spans="1:36">
      <c r="A154" s="35" t="s">
        <v>295</v>
      </c>
      <c r="B154" s="36">
        <f>B152+B153</f>
        <v>3913</v>
      </c>
      <c r="C154" s="36">
        <f t="shared" ref="C154:AJ154" si="75">C152+C153</f>
        <v>6635</v>
      </c>
      <c r="D154" s="36">
        <f t="shared" si="75"/>
        <v>10548</v>
      </c>
      <c r="E154" s="36">
        <f t="shared" si="75"/>
        <v>1530</v>
      </c>
      <c r="F154" s="36">
        <f t="shared" si="75"/>
        <v>2142</v>
      </c>
      <c r="G154" s="36">
        <f t="shared" si="75"/>
        <v>3672</v>
      </c>
      <c r="H154" s="36">
        <f t="shared" si="75"/>
        <v>4948</v>
      </c>
      <c r="I154" s="36">
        <f t="shared" si="75"/>
        <v>4623</v>
      </c>
      <c r="J154" s="36">
        <f t="shared" si="75"/>
        <v>9571</v>
      </c>
      <c r="K154" s="36">
        <f t="shared" si="75"/>
        <v>5385</v>
      </c>
      <c r="L154" s="36">
        <f t="shared" si="75"/>
        <v>5188</v>
      </c>
      <c r="M154" s="36">
        <f t="shared" si="75"/>
        <v>10573</v>
      </c>
      <c r="N154" s="36">
        <f t="shared" si="75"/>
        <v>4681</v>
      </c>
      <c r="O154" s="36">
        <f t="shared" si="75"/>
        <v>5167</v>
      </c>
      <c r="P154" s="36">
        <f t="shared" si="75"/>
        <v>9848</v>
      </c>
      <c r="Q154" s="36">
        <f t="shared" si="75"/>
        <v>5428</v>
      </c>
      <c r="R154" s="36">
        <f t="shared" si="75"/>
        <v>4797</v>
      </c>
      <c r="S154" s="36">
        <f t="shared" si="75"/>
        <v>10225</v>
      </c>
      <c r="T154" s="36">
        <f t="shared" si="75"/>
        <v>5388</v>
      </c>
      <c r="U154" s="36">
        <f t="shared" si="75"/>
        <v>5987</v>
      </c>
      <c r="V154" s="36">
        <f t="shared" si="75"/>
        <v>11375</v>
      </c>
      <c r="W154" s="36">
        <f t="shared" si="75"/>
        <v>6466</v>
      </c>
      <c r="X154" s="36">
        <f t="shared" si="75"/>
        <v>6202</v>
      </c>
      <c r="Y154" s="36">
        <f t="shared" si="75"/>
        <v>12668</v>
      </c>
      <c r="Z154" s="36">
        <f t="shared" si="75"/>
        <v>4854</v>
      </c>
      <c r="AA154" s="36">
        <f t="shared" si="75"/>
        <v>4671</v>
      </c>
      <c r="AB154" s="36">
        <f t="shared" si="75"/>
        <v>9525</v>
      </c>
      <c r="AC154" s="36">
        <f t="shared" si="75"/>
        <v>2650</v>
      </c>
      <c r="AD154" s="36">
        <f t="shared" si="75"/>
        <v>2650</v>
      </c>
      <c r="AE154" s="36">
        <f t="shared" si="75"/>
        <v>5300</v>
      </c>
      <c r="AF154" s="36">
        <f t="shared" si="75"/>
        <v>2094</v>
      </c>
      <c r="AG154" s="36">
        <f t="shared" si="75"/>
        <v>2354</v>
      </c>
      <c r="AH154" s="36">
        <f t="shared" si="75"/>
        <v>4448</v>
      </c>
      <c r="AI154" s="36">
        <f t="shared" si="75"/>
        <v>47337</v>
      </c>
      <c r="AJ154" s="36">
        <f t="shared" si="75"/>
        <v>50416</v>
      </c>
    </row>
    <row r="157" spans="1:36" ht="41.25" customHeight="1">
      <c r="A157" s="86" t="s">
        <v>365</v>
      </c>
      <c r="B157" s="86"/>
      <c r="C157" s="86"/>
    </row>
    <row r="158" spans="1:36" ht="36">
      <c r="A158" s="41"/>
      <c r="B158" s="40" t="s">
        <v>349</v>
      </c>
      <c r="C158" s="40" t="s">
        <v>350</v>
      </c>
    </row>
    <row r="159" spans="1:36">
      <c r="A159" s="48" t="s">
        <v>0</v>
      </c>
      <c r="B159" s="30">
        <v>4452</v>
      </c>
      <c r="C159" s="46">
        <v>6096</v>
      </c>
    </row>
    <row r="160" spans="1:36">
      <c r="A160" s="35" t="s">
        <v>309</v>
      </c>
      <c r="B160" s="30">
        <v>2061</v>
      </c>
      <c r="C160" s="46">
        <v>1852</v>
      </c>
    </row>
    <row r="161" spans="1:3">
      <c r="A161" s="35" t="s">
        <v>310</v>
      </c>
      <c r="B161" s="30">
        <v>2391</v>
      </c>
      <c r="C161" s="46">
        <v>4244</v>
      </c>
    </row>
    <row r="162" spans="1:3">
      <c r="A162" s="48" t="s">
        <v>100</v>
      </c>
      <c r="B162" s="30">
        <v>1530</v>
      </c>
      <c r="C162" s="46">
        <v>2142</v>
      </c>
    </row>
    <row r="163" spans="1:3">
      <c r="A163" s="35" t="s">
        <v>309</v>
      </c>
      <c r="B163" s="30">
        <v>612</v>
      </c>
      <c r="C163" s="46">
        <v>918</v>
      </c>
    </row>
    <row r="164" spans="1:3">
      <c r="A164" s="35" t="s">
        <v>310</v>
      </c>
      <c r="B164" s="30">
        <v>918</v>
      </c>
      <c r="C164" s="46">
        <v>1224</v>
      </c>
    </row>
    <row r="165" spans="1:3">
      <c r="A165" s="48" t="s">
        <v>103</v>
      </c>
      <c r="B165" s="30">
        <v>5153</v>
      </c>
      <c r="C165" s="46">
        <v>4418</v>
      </c>
    </row>
    <row r="166" spans="1:3">
      <c r="A166" s="35" t="s">
        <v>309</v>
      </c>
      <c r="B166" s="30">
        <v>3220</v>
      </c>
      <c r="C166" s="46">
        <v>1728</v>
      </c>
    </row>
    <row r="167" spans="1:3">
      <c r="A167" s="35" t="s">
        <v>310</v>
      </c>
      <c r="B167" s="30">
        <v>1933</v>
      </c>
      <c r="C167" s="46">
        <v>2690</v>
      </c>
    </row>
    <row r="168" spans="1:3">
      <c r="A168" s="48" t="s">
        <v>106</v>
      </c>
      <c r="B168" s="30">
        <v>4460</v>
      </c>
      <c r="C168" s="46">
        <v>6113</v>
      </c>
    </row>
    <row r="169" spans="1:3">
      <c r="A169" s="35" t="s">
        <v>309</v>
      </c>
      <c r="B169" s="30">
        <v>2880</v>
      </c>
      <c r="C169" s="46">
        <v>2505</v>
      </c>
    </row>
    <row r="170" spans="1:3">
      <c r="A170" s="35" t="s">
        <v>310</v>
      </c>
      <c r="B170" s="30">
        <v>1580</v>
      </c>
      <c r="C170" s="46">
        <v>3608</v>
      </c>
    </row>
    <row r="171" spans="1:3">
      <c r="A171" s="48" t="s">
        <v>109</v>
      </c>
      <c r="B171" s="30">
        <v>4151</v>
      </c>
      <c r="C171" s="46">
        <v>5265</v>
      </c>
    </row>
    <row r="172" spans="1:3">
      <c r="A172" s="35" t="s">
        <v>309</v>
      </c>
      <c r="B172" s="30">
        <v>2561</v>
      </c>
      <c r="C172" s="46">
        <v>2120</v>
      </c>
    </row>
    <row r="173" spans="1:3">
      <c r="A173" s="35" t="s">
        <v>310</v>
      </c>
      <c r="B173" s="30">
        <v>1590</v>
      </c>
      <c r="C173" s="46">
        <v>3145</v>
      </c>
    </row>
    <row r="174" spans="1:3">
      <c r="A174" s="48" t="s">
        <v>3</v>
      </c>
      <c r="B174" s="30">
        <v>4431</v>
      </c>
      <c r="C174" s="46">
        <v>5794</v>
      </c>
    </row>
    <row r="175" spans="1:3">
      <c r="A175" s="35" t="s">
        <v>309</v>
      </c>
      <c r="B175" s="30">
        <v>2921</v>
      </c>
      <c r="C175" s="46">
        <v>2507</v>
      </c>
    </row>
    <row r="176" spans="1:3">
      <c r="A176" s="35" t="s">
        <v>310</v>
      </c>
      <c r="B176" s="30">
        <v>1510</v>
      </c>
      <c r="C176" s="46">
        <v>3287</v>
      </c>
    </row>
    <row r="177" spans="1:3">
      <c r="A177" s="48" t="s">
        <v>6</v>
      </c>
      <c r="B177" s="30">
        <v>5321</v>
      </c>
      <c r="C177" s="46">
        <v>5515</v>
      </c>
    </row>
    <row r="178" spans="1:3">
      <c r="A178" s="35" t="s">
        <v>309</v>
      </c>
      <c r="B178" s="30">
        <v>3016</v>
      </c>
      <c r="C178" s="46">
        <v>1833</v>
      </c>
    </row>
    <row r="179" spans="1:3">
      <c r="A179" s="35" t="s">
        <v>310</v>
      </c>
      <c r="B179" s="30">
        <v>2305</v>
      </c>
      <c r="C179" s="46">
        <v>3682</v>
      </c>
    </row>
    <row r="180" spans="1:3">
      <c r="A180" s="48" t="s">
        <v>9</v>
      </c>
      <c r="B180" s="30">
        <v>5582</v>
      </c>
      <c r="C180" s="46">
        <v>7086</v>
      </c>
    </row>
    <row r="181" spans="1:3">
      <c r="A181" s="35" t="s">
        <v>309</v>
      </c>
      <c r="B181" s="36">
        <v>3462</v>
      </c>
      <c r="C181" s="46">
        <v>3004</v>
      </c>
    </row>
    <row r="182" spans="1:3">
      <c r="A182" s="35" t="s">
        <v>310</v>
      </c>
      <c r="B182" s="30">
        <v>2120</v>
      </c>
      <c r="C182" s="47">
        <v>4082</v>
      </c>
    </row>
    <row r="183" spans="1:3">
      <c r="A183" s="48" t="s">
        <v>12</v>
      </c>
      <c r="B183" s="30">
        <v>4051</v>
      </c>
      <c r="C183" s="46">
        <v>5474</v>
      </c>
    </row>
    <row r="184" spans="1:3">
      <c r="A184" s="35" t="s">
        <v>309</v>
      </c>
      <c r="B184" s="30">
        <v>2550</v>
      </c>
      <c r="C184" s="46">
        <v>2304</v>
      </c>
    </row>
    <row r="185" spans="1:3">
      <c r="A185" s="35" t="s">
        <v>310</v>
      </c>
      <c r="B185" s="30">
        <v>1501</v>
      </c>
      <c r="C185" s="46">
        <v>3170</v>
      </c>
    </row>
    <row r="186" spans="1:3">
      <c r="A186" s="48" t="s">
        <v>111</v>
      </c>
      <c r="B186" s="30">
        <v>2120</v>
      </c>
      <c r="C186" s="46">
        <v>3180</v>
      </c>
    </row>
    <row r="187" spans="1:3">
      <c r="A187" s="35" t="s">
        <v>309</v>
      </c>
      <c r="B187" s="30">
        <v>1060</v>
      </c>
      <c r="C187" s="46">
        <v>1590</v>
      </c>
    </row>
    <row r="188" spans="1:3">
      <c r="A188" s="35" t="s">
        <v>310</v>
      </c>
      <c r="B188" s="30">
        <v>1060</v>
      </c>
      <c r="C188" s="46">
        <v>1590</v>
      </c>
    </row>
    <row r="189" spans="1:3">
      <c r="A189" s="48" t="s">
        <v>15</v>
      </c>
      <c r="B189" s="30">
        <v>2072</v>
      </c>
      <c r="C189" s="46">
        <v>2376</v>
      </c>
    </row>
    <row r="190" spans="1:3">
      <c r="A190" s="35" t="s">
        <v>309</v>
      </c>
      <c r="B190" s="30">
        <v>1200</v>
      </c>
      <c r="C190" s="46">
        <v>894</v>
      </c>
    </row>
    <row r="191" spans="1:3">
      <c r="A191" s="35" t="s">
        <v>310</v>
      </c>
      <c r="B191" s="30">
        <v>872</v>
      </c>
      <c r="C191" s="46">
        <v>1482</v>
      </c>
    </row>
    <row r="192" spans="1:3">
      <c r="A192" s="48" t="s">
        <v>295</v>
      </c>
      <c r="B192" s="30">
        <v>43323</v>
      </c>
      <c r="C192" s="46">
        <v>53459</v>
      </c>
    </row>
  </sheetData>
  <mergeCells count="38">
    <mergeCell ref="A4:AH4"/>
    <mergeCell ref="A105:AJ105"/>
    <mergeCell ref="A142:AJ142"/>
    <mergeCell ref="A157:C157"/>
    <mergeCell ref="A1:C1"/>
    <mergeCell ref="B5:D5"/>
    <mergeCell ref="E5:F5"/>
    <mergeCell ref="G5:I5"/>
    <mergeCell ref="J5:K5"/>
    <mergeCell ref="L5:M5"/>
    <mergeCell ref="N5:P5"/>
    <mergeCell ref="Q5:U5"/>
    <mergeCell ref="V5:Z5"/>
    <mergeCell ref="AA5:AB5"/>
    <mergeCell ref="AC5:AD5"/>
    <mergeCell ref="AE5:AH5"/>
    <mergeCell ref="AC106:AE106"/>
    <mergeCell ref="B106:D106"/>
    <mergeCell ref="E106:G106"/>
    <mergeCell ref="H106:J106"/>
    <mergeCell ref="K106:M106"/>
    <mergeCell ref="N106:P106"/>
    <mergeCell ref="AF106:AJ106"/>
    <mergeCell ref="B143:D143"/>
    <mergeCell ref="E143:G143"/>
    <mergeCell ref="H143:J143"/>
    <mergeCell ref="K143:M143"/>
    <mergeCell ref="N143:P143"/>
    <mergeCell ref="Q143:S143"/>
    <mergeCell ref="T143:V143"/>
    <mergeCell ref="W143:Y143"/>
    <mergeCell ref="Z143:AB143"/>
    <mergeCell ref="AC143:AE143"/>
    <mergeCell ref="AF143:AJ143"/>
    <mergeCell ref="Q106:S106"/>
    <mergeCell ref="T106:V106"/>
    <mergeCell ref="W106:Y106"/>
    <mergeCell ref="Z106:AB106"/>
  </mergeCells>
  <hyperlinks>
    <hyperlink ref="A1" location="'SPIS TREŚCI'!A1" display="POWRÓT DO SPISU TREŚCI"/>
    <hyperlink ref="A1:C1" location="'SPIS TREŚCI'!A1" display="POWRÓT DO SPISU TREŚCI"/>
  </hyperlinks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45"/>
  <sheetViews>
    <sheetView zoomScale="85" zoomScaleNormal="85" workbookViewId="0">
      <selection activeCell="A2" sqref="A2"/>
    </sheetView>
  </sheetViews>
  <sheetFormatPr defaultRowHeight="14.25"/>
  <cols>
    <col min="1" max="1" width="22.875" bestFit="1" customWidth="1"/>
    <col min="2" max="2" width="17.125" customWidth="1"/>
    <col min="3" max="3" width="17.625" customWidth="1"/>
    <col min="4" max="4" width="10" customWidth="1"/>
    <col min="5" max="5" width="10.125" customWidth="1"/>
    <col min="9" max="9" width="10.375" customWidth="1"/>
    <col min="11" max="11" width="10.25" customWidth="1"/>
    <col min="19" max="19" width="9.125" customWidth="1"/>
    <col min="30" max="30" width="10" customWidth="1"/>
  </cols>
  <sheetData>
    <row r="1" spans="1:36">
      <c r="A1" s="74" t="s">
        <v>394</v>
      </c>
      <c r="B1" s="74"/>
      <c r="C1" s="74"/>
    </row>
    <row r="4" spans="1:36" ht="23.25">
      <c r="A4" s="87" t="s">
        <v>317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22"/>
      <c r="AJ4" s="22"/>
    </row>
    <row r="5" spans="1:36">
      <c r="A5" s="41"/>
      <c r="B5" s="75" t="s">
        <v>0</v>
      </c>
      <c r="C5" s="76"/>
      <c r="D5" s="77"/>
      <c r="E5" s="75" t="s">
        <v>100</v>
      </c>
      <c r="F5" s="77"/>
      <c r="G5" s="75" t="s">
        <v>103</v>
      </c>
      <c r="H5" s="76"/>
      <c r="I5" s="77"/>
      <c r="J5" s="75" t="s">
        <v>106</v>
      </c>
      <c r="K5" s="77"/>
      <c r="L5" s="75" t="s">
        <v>109</v>
      </c>
      <c r="M5" s="77"/>
      <c r="N5" s="75" t="s">
        <v>3</v>
      </c>
      <c r="O5" s="76"/>
      <c r="P5" s="77"/>
      <c r="Q5" s="75" t="s">
        <v>6</v>
      </c>
      <c r="R5" s="76"/>
      <c r="S5" s="76"/>
      <c r="T5" s="76"/>
      <c r="U5" s="77"/>
      <c r="V5" s="75" t="s">
        <v>9</v>
      </c>
      <c r="W5" s="76"/>
      <c r="X5" s="76"/>
      <c r="Y5" s="76"/>
      <c r="Z5" s="77"/>
      <c r="AA5" s="75" t="s">
        <v>12</v>
      </c>
      <c r="AB5" s="77"/>
      <c r="AC5" s="75" t="s">
        <v>111</v>
      </c>
      <c r="AD5" s="77"/>
      <c r="AE5" s="75" t="s">
        <v>15</v>
      </c>
      <c r="AF5" s="76"/>
      <c r="AG5" s="76"/>
      <c r="AH5" s="77"/>
      <c r="AI5" s="22"/>
      <c r="AJ5" s="22"/>
    </row>
    <row r="6" spans="1:36" ht="36">
      <c r="A6" s="41"/>
      <c r="B6" s="40" t="s">
        <v>2</v>
      </c>
      <c r="C6" s="40" t="s">
        <v>1</v>
      </c>
      <c r="D6" s="40" t="s">
        <v>146</v>
      </c>
      <c r="E6" s="40" t="s">
        <v>101</v>
      </c>
      <c r="F6" s="40" t="s">
        <v>102</v>
      </c>
      <c r="G6" s="40" t="s">
        <v>105</v>
      </c>
      <c r="H6" s="40" t="s">
        <v>104</v>
      </c>
      <c r="I6" s="40" t="s">
        <v>151</v>
      </c>
      <c r="J6" s="40" t="s">
        <v>108</v>
      </c>
      <c r="K6" s="40" t="s">
        <v>107</v>
      </c>
      <c r="L6" s="40" t="s">
        <v>108</v>
      </c>
      <c r="M6" s="40" t="s">
        <v>110</v>
      </c>
      <c r="N6" s="40" t="s">
        <v>5</v>
      </c>
      <c r="O6" s="40" t="s">
        <v>4</v>
      </c>
      <c r="P6" s="40" t="s">
        <v>150</v>
      </c>
      <c r="Q6" s="40" t="s">
        <v>7</v>
      </c>
      <c r="R6" s="40" t="s">
        <v>8</v>
      </c>
      <c r="S6" s="40" t="s">
        <v>148</v>
      </c>
      <c r="T6" s="40" t="s">
        <v>147</v>
      </c>
      <c r="U6" s="40" t="s">
        <v>149</v>
      </c>
      <c r="V6" s="40" t="s">
        <v>10</v>
      </c>
      <c r="W6" s="40" t="s">
        <v>11</v>
      </c>
      <c r="X6" s="40" t="s">
        <v>142</v>
      </c>
      <c r="Y6" s="40" t="s">
        <v>144</v>
      </c>
      <c r="Z6" s="40" t="s">
        <v>143</v>
      </c>
      <c r="AA6" s="40" t="s">
        <v>13</v>
      </c>
      <c r="AB6" s="40" t="s">
        <v>14</v>
      </c>
      <c r="AC6" s="40" t="s">
        <v>113</v>
      </c>
      <c r="AD6" s="40" t="s">
        <v>112</v>
      </c>
      <c r="AE6" s="40" t="s">
        <v>17</v>
      </c>
      <c r="AF6" s="40" t="s">
        <v>16</v>
      </c>
      <c r="AG6" s="40" t="s">
        <v>296</v>
      </c>
      <c r="AH6" s="40" t="s">
        <v>297</v>
      </c>
      <c r="AI6" s="22"/>
      <c r="AJ6" s="22"/>
    </row>
    <row r="7" spans="1:36">
      <c r="A7" s="35" t="s">
        <v>198</v>
      </c>
      <c r="B7" s="42" t="str">
        <f>IFERROR('KORDONY - pasażerowie'!B7/'KORDONY - pojemność pociągów'!B7,"-")</f>
        <v>-</v>
      </c>
      <c r="C7" s="42" t="str">
        <f>IFERROR('KORDONY - pasażerowie'!C7/'KORDONY - pojemność pociągów'!C7,"-")</f>
        <v>-</v>
      </c>
      <c r="D7" s="42" t="str">
        <f>IFERROR('KORDONY - pasażerowie'!D7/'KORDONY - pojemność pociągów'!D7,"-")</f>
        <v>-</v>
      </c>
      <c r="E7" s="42" t="str">
        <f>IFERROR('KORDONY - pasażerowie'!E7/'KORDONY - pojemność pociągów'!E7,"-")</f>
        <v>-</v>
      </c>
      <c r="F7" s="42" t="str">
        <f>IFERROR('KORDONY - pasażerowie'!F7/'KORDONY - pojemność pociągów'!F7,"-")</f>
        <v>-</v>
      </c>
      <c r="G7" s="42" t="str">
        <f>IFERROR('KORDONY - pasażerowie'!G7/'KORDONY - pojemność pociągów'!G7,"-")</f>
        <v>-</v>
      </c>
      <c r="H7" s="42" t="str">
        <f>IFERROR('KORDONY - pasażerowie'!H7/'KORDONY - pojemność pociągów'!H7,"-")</f>
        <v>-</v>
      </c>
      <c r="I7" s="42" t="str">
        <f>IFERROR('KORDONY - pasażerowie'!I7/'KORDONY - pojemność pociągów'!I7,"-")</f>
        <v>-</v>
      </c>
      <c r="J7" s="42" t="str">
        <f>IFERROR('KORDONY - pasażerowie'!J7/'KORDONY - pojemność pociągów'!J7,"-")</f>
        <v>-</v>
      </c>
      <c r="K7" s="42" t="str">
        <f>IFERROR('KORDONY - pasażerowie'!K7/'KORDONY - pojemność pociągów'!K7,"-")</f>
        <v>-</v>
      </c>
      <c r="L7" s="42" t="str">
        <f>IFERROR('KORDONY - pasażerowie'!L7/'KORDONY - pojemność pociągów'!L7,"-")</f>
        <v>-</v>
      </c>
      <c r="M7" s="42" t="str">
        <f>IFERROR('KORDONY - pasażerowie'!M7/'KORDONY - pojemność pociągów'!M7,"-")</f>
        <v>-</v>
      </c>
      <c r="N7" s="42" t="str">
        <f>IFERROR('KORDONY - pasażerowie'!N7/'KORDONY - pojemność pociągów'!N7,"-")</f>
        <v>-</v>
      </c>
      <c r="O7" s="42" t="str">
        <f>IFERROR('KORDONY - pasażerowie'!O7/'KORDONY - pojemność pociągów'!O7,"-")</f>
        <v>-</v>
      </c>
      <c r="P7" s="42" t="str">
        <f>IFERROR('KORDONY - pasażerowie'!P7/'KORDONY - pojemność pociągów'!P7,"-")</f>
        <v>-</v>
      </c>
      <c r="Q7" s="42" t="str">
        <f>IFERROR('KORDONY - pasażerowie'!Q7/'KORDONY - pojemność pociągów'!Q7,"-")</f>
        <v>-</v>
      </c>
      <c r="R7" s="42" t="str">
        <f>IFERROR('KORDONY - pasażerowie'!R7/'KORDONY - pojemność pociągów'!R7,"-")</f>
        <v>-</v>
      </c>
      <c r="S7" s="42" t="str">
        <f>IFERROR('KORDONY - pasażerowie'!S7/'KORDONY - pojemność pociągów'!S7,"-")</f>
        <v>-</v>
      </c>
      <c r="T7" s="42" t="str">
        <f>IFERROR('KORDONY - pasażerowie'!T7/'KORDONY - pojemność pociągów'!T7,"-")</f>
        <v>-</v>
      </c>
      <c r="U7" s="42" t="str">
        <f>IFERROR('KORDONY - pasażerowie'!U7/'KORDONY - pojemność pociągów'!U7,"-")</f>
        <v>-</v>
      </c>
      <c r="V7" s="42" t="str">
        <f>IFERROR('KORDONY - pasażerowie'!V7/'KORDONY - pojemność pociągów'!V7,"-")</f>
        <v>-</v>
      </c>
      <c r="W7" s="42" t="str">
        <f>IFERROR('KORDONY - pasażerowie'!W7/'KORDONY - pojemność pociągów'!W7,"-")</f>
        <v>-</v>
      </c>
      <c r="X7" s="42" t="str">
        <f>IFERROR('KORDONY - pasażerowie'!X7/'KORDONY - pojemność pociągów'!X7,"-")</f>
        <v>-</v>
      </c>
      <c r="Y7" s="42" t="str">
        <f>IFERROR('KORDONY - pasażerowie'!Y7/'KORDONY - pojemność pociągów'!Y7,"-")</f>
        <v>-</v>
      </c>
      <c r="Z7" s="42" t="str">
        <f>IFERROR('KORDONY - pasażerowie'!Z7/'KORDONY - pojemność pociągów'!Z7,"-")</f>
        <v>-</v>
      </c>
      <c r="AA7" s="42" t="str">
        <f>IFERROR('KORDONY - pasażerowie'!AA7/'KORDONY - pojemność pociągów'!AA7,"-")</f>
        <v>-</v>
      </c>
      <c r="AB7" s="42" t="str">
        <f>IFERROR('KORDONY - pasażerowie'!AB7/'KORDONY - pojemność pociągów'!AB7,"-")</f>
        <v>-</v>
      </c>
      <c r="AC7" s="42" t="str">
        <f>IFERROR('KORDONY - pasażerowie'!AC7/'KORDONY - pojemność pociągów'!AC7,"-")</f>
        <v>-</v>
      </c>
      <c r="AD7" s="42" t="str">
        <f>IFERROR('KORDONY - pasażerowie'!AD7/'KORDONY - pojemność pociągów'!AD7,"-")</f>
        <v>-</v>
      </c>
      <c r="AE7" s="42" t="str">
        <f>IFERROR('KORDONY - pasażerowie'!AE7/'KORDONY - pojemność pociągów'!AE7,"-")</f>
        <v>-</v>
      </c>
      <c r="AF7" s="42" t="str">
        <f>IFERROR('KORDONY - pasażerowie'!AF7/'KORDONY - pojemność pociągów'!AF7,"-")</f>
        <v>-</v>
      </c>
      <c r="AG7" s="42" t="str">
        <f>IFERROR('KORDONY - pasażerowie'!AG7/'KORDONY - pojemność pociągów'!AG7,"-")</f>
        <v>-</v>
      </c>
      <c r="AH7" s="42" t="str">
        <f>IFERROR('KORDONY - pasażerowie'!AH7/'KORDONY - pojemność pociągów'!AH7,"-")</f>
        <v>-</v>
      </c>
      <c r="AI7" s="22"/>
      <c r="AJ7" s="22"/>
    </row>
    <row r="8" spans="1:36">
      <c r="A8" s="40" t="s">
        <v>199</v>
      </c>
      <c r="B8" s="42" t="str">
        <f>IFERROR('KORDONY - pasażerowie'!B8/'KORDONY - pojemność pociągów'!B8,"-")</f>
        <v>-</v>
      </c>
      <c r="C8" s="42" t="str">
        <f>IFERROR('KORDONY - pasażerowie'!C8/'KORDONY - pojemność pociągów'!C8,"-")</f>
        <v>-</v>
      </c>
      <c r="D8" s="42" t="str">
        <f>IFERROR('KORDONY - pasażerowie'!D8/'KORDONY - pojemność pociągów'!D8,"-")</f>
        <v>-</v>
      </c>
      <c r="E8" s="42" t="str">
        <f>IFERROR('KORDONY - pasażerowie'!E8/'KORDONY - pojemność pociągów'!E8,"-")</f>
        <v>-</v>
      </c>
      <c r="F8" s="42" t="str">
        <f>IFERROR('KORDONY - pasażerowie'!F8/'KORDONY - pojemność pociągów'!F8,"-")</f>
        <v>-</v>
      </c>
      <c r="G8" s="42" t="str">
        <f>IFERROR('KORDONY - pasażerowie'!G8/'KORDONY - pojemność pociągów'!G8,"-")</f>
        <v>-</v>
      </c>
      <c r="H8" s="42" t="str">
        <f>IFERROR('KORDONY - pasażerowie'!H8/'KORDONY - pojemność pociągów'!H8,"-")</f>
        <v>-</v>
      </c>
      <c r="I8" s="42" t="str">
        <f>IFERROR('KORDONY - pasażerowie'!I8/'KORDONY - pojemność pociągów'!I8,"-")</f>
        <v>-</v>
      </c>
      <c r="J8" s="42" t="str">
        <f>IFERROR('KORDONY - pasażerowie'!J8/'KORDONY - pojemność pociągów'!J8,"-")</f>
        <v>-</v>
      </c>
      <c r="K8" s="42" t="str">
        <f>IFERROR('KORDONY - pasażerowie'!K8/'KORDONY - pojemność pociągów'!K8,"-")</f>
        <v>-</v>
      </c>
      <c r="L8" s="42" t="str">
        <f>IFERROR('KORDONY - pasażerowie'!L8/'KORDONY - pojemność pociągów'!L8,"-")</f>
        <v>-</v>
      </c>
      <c r="M8" s="42" t="str">
        <f>IFERROR('KORDONY - pasażerowie'!M8/'KORDONY - pojemność pociągów'!M8,"-")</f>
        <v>-</v>
      </c>
      <c r="N8" s="42" t="str">
        <f>IFERROR('KORDONY - pasażerowie'!N8/'KORDONY - pojemność pociągów'!N8,"-")</f>
        <v>-</v>
      </c>
      <c r="O8" s="42" t="str">
        <f>IFERROR('KORDONY - pasażerowie'!O8/'KORDONY - pojemność pociągów'!O8,"-")</f>
        <v>-</v>
      </c>
      <c r="P8" s="42" t="str">
        <f>IFERROR('KORDONY - pasażerowie'!P8/'KORDONY - pojemność pociągów'!P8,"-")</f>
        <v>-</v>
      </c>
      <c r="Q8" s="42" t="str">
        <f>IFERROR('KORDONY - pasażerowie'!Q8/'KORDONY - pojemność pociągów'!Q8,"-")</f>
        <v>-</v>
      </c>
      <c r="R8" s="42" t="str">
        <f>IFERROR('KORDONY - pasażerowie'!R8/'KORDONY - pojemność pociągów'!R8,"-")</f>
        <v>-</v>
      </c>
      <c r="S8" s="42" t="str">
        <f>IFERROR('KORDONY - pasażerowie'!S8/'KORDONY - pojemność pociągów'!S8,"-")</f>
        <v>-</v>
      </c>
      <c r="T8" s="42" t="str">
        <f>IFERROR('KORDONY - pasażerowie'!T8/'KORDONY - pojemność pociągów'!T8,"-")</f>
        <v>-</v>
      </c>
      <c r="U8" s="42" t="str">
        <f>IFERROR('KORDONY - pasażerowie'!U8/'KORDONY - pojemność pociągów'!U8,"-")</f>
        <v>-</v>
      </c>
      <c r="V8" s="42" t="str">
        <f>IFERROR('KORDONY - pasażerowie'!V8/'KORDONY - pojemność pociągów'!V8,"-")</f>
        <v>-</v>
      </c>
      <c r="W8" s="42" t="str">
        <f>IFERROR('KORDONY - pasażerowie'!W8/'KORDONY - pojemność pociągów'!W8,"-")</f>
        <v>-</v>
      </c>
      <c r="X8" s="42" t="str">
        <f>IFERROR('KORDONY - pasażerowie'!X8/'KORDONY - pojemność pociągów'!X8,"-")</f>
        <v>-</v>
      </c>
      <c r="Y8" s="42" t="str">
        <f>IFERROR('KORDONY - pasażerowie'!Y8/'KORDONY - pojemność pociągów'!Y8,"-")</f>
        <v>-</v>
      </c>
      <c r="Z8" s="42" t="str">
        <f>IFERROR('KORDONY - pasażerowie'!Z8/'KORDONY - pojemność pociągów'!Z8,"-")</f>
        <v>-</v>
      </c>
      <c r="AA8" s="42" t="str">
        <f>IFERROR('KORDONY - pasażerowie'!AA8/'KORDONY - pojemność pociągów'!AA8,"-")</f>
        <v>-</v>
      </c>
      <c r="AB8" s="42" t="str">
        <f>IFERROR('KORDONY - pasażerowie'!AB8/'KORDONY - pojemność pociągów'!AB8,"-")</f>
        <v>-</v>
      </c>
      <c r="AC8" s="42" t="str">
        <f>IFERROR('KORDONY - pasażerowie'!AC8/'KORDONY - pojemność pociągów'!AC8,"-")</f>
        <v>-</v>
      </c>
      <c r="AD8" s="42" t="str">
        <f>IFERROR('KORDONY - pasażerowie'!AD8/'KORDONY - pojemność pociągów'!AD8,"-")</f>
        <v>-</v>
      </c>
      <c r="AE8" s="42" t="str">
        <f>IFERROR('KORDONY - pasażerowie'!AE8/'KORDONY - pojemność pociągów'!AE8,"-")</f>
        <v>-</v>
      </c>
      <c r="AF8" s="42" t="str">
        <f>IFERROR('KORDONY - pasażerowie'!AF8/'KORDONY - pojemność pociągów'!AF8,"-")</f>
        <v>-</v>
      </c>
      <c r="AG8" s="42" t="str">
        <f>IFERROR('KORDONY - pasażerowie'!AG8/'KORDONY - pojemność pociągów'!AG8,"-")</f>
        <v>-</v>
      </c>
      <c r="AH8" s="42" t="str">
        <f>IFERROR('KORDONY - pasażerowie'!AH8/'KORDONY - pojemność pociągów'!AH8,"-")</f>
        <v>-</v>
      </c>
      <c r="AI8" s="22"/>
      <c r="AJ8" s="22"/>
    </row>
    <row r="9" spans="1:36">
      <c r="A9" s="40" t="s">
        <v>200</v>
      </c>
      <c r="B9" s="42" t="str">
        <f>IFERROR('KORDONY - pasażerowie'!B9/'KORDONY - pojemność pociągów'!B9,"-")</f>
        <v>-</v>
      </c>
      <c r="C9" s="42" t="str">
        <f>IFERROR('KORDONY - pasażerowie'!C9/'KORDONY - pojemność pociągów'!C9,"-")</f>
        <v>-</v>
      </c>
      <c r="D9" s="42" t="str">
        <f>IFERROR('KORDONY - pasażerowie'!D9/'KORDONY - pojemność pociągów'!D9,"-")</f>
        <v>-</v>
      </c>
      <c r="E9" s="42" t="str">
        <f>IFERROR('KORDONY - pasażerowie'!E9/'KORDONY - pojemność pociągów'!E9,"-")</f>
        <v>-</v>
      </c>
      <c r="F9" s="42" t="str">
        <f>IFERROR('KORDONY - pasażerowie'!F9/'KORDONY - pojemność pociągów'!F9,"-")</f>
        <v>-</v>
      </c>
      <c r="G9" s="42" t="str">
        <f>IFERROR('KORDONY - pasażerowie'!G9/'KORDONY - pojemność pociągów'!G9,"-")</f>
        <v>-</v>
      </c>
      <c r="H9" s="42" t="str">
        <f>IFERROR('KORDONY - pasażerowie'!H9/'KORDONY - pojemność pociągów'!H9,"-")</f>
        <v>-</v>
      </c>
      <c r="I9" s="42" t="str">
        <f>IFERROR('KORDONY - pasażerowie'!I9/'KORDONY - pojemność pociągów'!I9,"-")</f>
        <v>-</v>
      </c>
      <c r="J9" s="42" t="str">
        <f>IFERROR('KORDONY - pasażerowie'!J9/'KORDONY - pojemność pociągów'!J9,"-")</f>
        <v>-</v>
      </c>
      <c r="K9" s="42" t="str">
        <f>IFERROR('KORDONY - pasażerowie'!K9/'KORDONY - pojemność pociągów'!K9,"-")</f>
        <v>-</v>
      </c>
      <c r="L9" s="42" t="str">
        <f>IFERROR('KORDONY - pasażerowie'!L9/'KORDONY - pojemność pociągów'!L9,"-")</f>
        <v>-</v>
      </c>
      <c r="M9" s="42" t="str">
        <f>IFERROR('KORDONY - pasażerowie'!M9/'KORDONY - pojemność pociągów'!M9,"-")</f>
        <v>-</v>
      </c>
      <c r="N9" s="42" t="str">
        <f>IFERROR('KORDONY - pasażerowie'!N9/'KORDONY - pojemność pociągów'!N9,"-")</f>
        <v>-</v>
      </c>
      <c r="O9" s="42" t="str">
        <f>IFERROR('KORDONY - pasażerowie'!O9/'KORDONY - pojemność pociągów'!O9,"-")</f>
        <v>-</v>
      </c>
      <c r="P9" s="42" t="str">
        <f>IFERROR('KORDONY - pasażerowie'!P9/'KORDONY - pojemność pociągów'!P9,"-")</f>
        <v>-</v>
      </c>
      <c r="Q9" s="42" t="str">
        <f>IFERROR('KORDONY - pasażerowie'!Q9/'KORDONY - pojemność pociągów'!Q9,"-")</f>
        <v>-</v>
      </c>
      <c r="R9" s="42" t="str">
        <f>IFERROR('KORDONY - pasażerowie'!R9/'KORDONY - pojemność pociągów'!R9,"-")</f>
        <v>-</v>
      </c>
      <c r="S9" s="42" t="str">
        <f>IFERROR('KORDONY - pasażerowie'!S9/'KORDONY - pojemność pociągów'!S9,"-")</f>
        <v>-</v>
      </c>
      <c r="T9" s="42" t="str">
        <f>IFERROR('KORDONY - pasażerowie'!T9/'KORDONY - pojemność pociągów'!T9,"-")</f>
        <v>-</v>
      </c>
      <c r="U9" s="42" t="str">
        <f>IFERROR('KORDONY - pasażerowie'!U9/'KORDONY - pojemność pociągów'!U9,"-")</f>
        <v>-</v>
      </c>
      <c r="V9" s="42" t="str">
        <f>IFERROR('KORDONY - pasażerowie'!V9/'KORDONY - pojemność pociągów'!V9,"-")</f>
        <v>-</v>
      </c>
      <c r="W9" s="42" t="str">
        <f>IFERROR('KORDONY - pasażerowie'!W9/'KORDONY - pojemność pociągów'!W9,"-")</f>
        <v>-</v>
      </c>
      <c r="X9" s="42" t="str">
        <f>IFERROR('KORDONY - pasażerowie'!X9/'KORDONY - pojemność pociągów'!X9,"-")</f>
        <v>-</v>
      </c>
      <c r="Y9" s="42" t="str">
        <f>IFERROR('KORDONY - pasażerowie'!Y9/'KORDONY - pojemność pociągów'!Y9,"-")</f>
        <v>-</v>
      </c>
      <c r="Z9" s="42" t="str">
        <f>IFERROR('KORDONY - pasażerowie'!Z9/'KORDONY - pojemność pociągów'!Z9,"-")</f>
        <v>-</v>
      </c>
      <c r="AA9" s="42" t="str">
        <f>IFERROR('KORDONY - pasażerowie'!AA9/'KORDONY - pojemność pociągów'!AA9,"-")</f>
        <v>-</v>
      </c>
      <c r="AB9" s="42" t="str">
        <f>IFERROR('KORDONY - pasażerowie'!AB9/'KORDONY - pojemność pociągów'!AB9,"-")</f>
        <v>-</v>
      </c>
      <c r="AC9" s="42" t="str">
        <f>IFERROR('KORDONY - pasażerowie'!AC9/'KORDONY - pojemność pociągów'!AC9,"-")</f>
        <v>-</v>
      </c>
      <c r="AD9" s="42" t="str">
        <f>IFERROR('KORDONY - pasażerowie'!AD9/'KORDONY - pojemność pociągów'!AD9,"-")</f>
        <v>-</v>
      </c>
      <c r="AE9" s="42" t="str">
        <f>IFERROR('KORDONY - pasażerowie'!AE9/'KORDONY - pojemność pociągów'!AE9,"-")</f>
        <v>-</v>
      </c>
      <c r="AF9" s="42" t="str">
        <f>IFERROR('KORDONY - pasażerowie'!AF9/'KORDONY - pojemność pociągów'!AF9,"-")</f>
        <v>-</v>
      </c>
      <c r="AG9" s="42" t="str">
        <f>IFERROR('KORDONY - pasażerowie'!AG9/'KORDONY - pojemność pociągów'!AG9,"-")</f>
        <v>-</v>
      </c>
      <c r="AH9" s="42" t="str">
        <f>IFERROR('KORDONY - pasażerowie'!AH9/'KORDONY - pojemność pociągów'!AH9,"-")</f>
        <v>-</v>
      </c>
      <c r="AI9" s="22"/>
      <c r="AJ9" s="22"/>
    </row>
    <row r="10" spans="1:36">
      <c r="A10" s="40" t="s">
        <v>201</v>
      </c>
      <c r="B10" s="42" t="str">
        <f>IFERROR('KORDONY - pasażerowie'!B10/'KORDONY - pojemność pociągów'!B10,"-")</f>
        <v>-</v>
      </c>
      <c r="C10" s="42" t="str">
        <f>IFERROR('KORDONY - pasażerowie'!C10/'KORDONY - pojemność pociągów'!C10,"-")</f>
        <v>-</v>
      </c>
      <c r="D10" s="42" t="str">
        <f>IFERROR('KORDONY - pasażerowie'!D10/'KORDONY - pojemność pociągów'!D10,"-")</f>
        <v>-</v>
      </c>
      <c r="E10" s="42" t="str">
        <f>IFERROR('KORDONY - pasażerowie'!E10/'KORDONY - pojemność pociągów'!E10,"-")</f>
        <v>-</v>
      </c>
      <c r="F10" s="42" t="str">
        <f>IFERROR('KORDONY - pasażerowie'!F10/'KORDONY - pojemność pociągów'!F10,"-")</f>
        <v>-</v>
      </c>
      <c r="G10" s="42" t="str">
        <f>IFERROR('KORDONY - pasażerowie'!G10/'KORDONY - pojemność pociągów'!G10,"-")</f>
        <v>-</v>
      </c>
      <c r="H10" s="42" t="str">
        <f>IFERROR('KORDONY - pasażerowie'!H10/'KORDONY - pojemność pociągów'!H10,"-")</f>
        <v>-</v>
      </c>
      <c r="I10" s="42" t="str">
        <f>IFERROR('KORDONY - pasażerowie'!I10/'KORDONY - pojemność pociągów'!I10,"-")</f>
        <v>-</v>
      </c>
      <c r="J10" s="42" t="str">
        <f>IFERROR('KORDONY - pasażerowie'!J10/'KORDONY - pojemność pociągów'!J10,"-")</f>
        <v>-</v>
      </c>
      <c r="K10" s="42" t="str">
        <f>IFERROR('KORDONY - pasażerowie'!K10/'KORDONY - pojemność pociągów'!K10,"-")</f>
        <v>-</v>
      </c>
      <c r="L10" s="42" t="str">
        <f>IFERROR('KORDONY - pasażerowie'!L10/'KORDONY - pojemność pociągów'!L10,"-")</f>
        <v>-</v>
      </c>
      <c r="M10" s="42" t="str">
        <f>IFERROR('KORDONY - pasażerowie'!M10/'KORDONY - pojemność pociągów'!M10,"-")</f>
        <v>-</v>
      </c>
      <c r="N10" s="42" t="str">
        <f>IFERROR('KORDONY - pasażerowie'!N10/'KORDONY - pojemność pociągów'!N10,"-")</f>
        <v>-</v>
      </c>
      <c r="O10" s="42" t="str">
        <f>IFERROR('KORDONY - pasażerowie'!O10/'KORDONY - pojemność pociągów'!O10,"-")</f>
        <v>-</v>
      </c>
      <c r="P10" s="42" t="str">
        <f>IFERROR('KORDONY - pasażerowie'!P10/'KORDONY - pojemność pociągów'!P10,"-")</f>
        <v>-</v>
      </c>
      <c r="Q10" s="42" t="str">
        <f>IFERROR('KORDONY - pasażerowie'!Q10/'KORDONY - pojemność pociągów'!Q10,"-")</f>
        <v>-</v>
      </c>
      <c r="R10" s="42" t="str">
        <f>IFERROR('KORDONY - pasażerowie'!R10/'KORDONY - pojemność pociągów'!R10,"-")</f>
        <v>-</v>
      </c>
      <c r="S10" s="42" t="str">
        <f>IFERROR('KORDONY - pasażerowie'!S10/'KORDONY - pojemność pociągów'!S10,"-")</f>
        <v>-</v>
      </c>
      <c r="T10" s="42" t="str">
        <f>IFERROR('KORDONY - pasażerowie'!T10/'KORDONY - pojemność pociągów'!T10,"-")</f>
        <v>-</v>
      </c>
      <c r="U10" s="42" t="str">
        <f>IFERROR('KORDONY - pasażerowie'!U10/'KORDONY - pojemność pociągów'!U10,"-")</f>
        <v>-</v>
      </c>
      <c r="V10" s="42" t="str">
        <f>IFERROR('KORDONY - pasażerowie'!V10/'KORDONY - pojemność pociągów'!V10,"-")</f>
        <v>-</v>
      </c>
      <c r="W10" s="42" t="str">
        <f>IFERROR('KORDONY - pasażerowie'!W10/'KORDONY - pojemność pociągów'!W10,"-")</f>
        <v>-</v>
      </c>
      <c r="X10" s="42" t="str">
        <f>IFERROR('KORDONY - pasażerowie'!X10/'KORDONY - pojemność pociągów'!X10,"-")</f>
        <v>-</v>
      </c>
      <c r="Y10" s="42" t="str">
        <f>IFERROR('KORDONY - pasażerowie'!Y10/'KORDONY - pojemność pociągów'!Y10,"-")</f>
        <v>-</v>
      </c>
      <c r="Z10" s="42" t="str">
        <f>IFERROR('KORDONY - pasażerowie'!Z10/'KORDONY - pojemność pociągów'!Z10,"-")</f>
        <v>-</v>
      </c>
      <c r="AA10" s="42" t="str">
        <f>IFERROR('KORDONY - pasażerowie'!AA10/'KORDONY - pojemność pociągów'!AA10,"-")</f>
        <v>-</v>
      </c>
      <c r="AB10" s="42" t="str">
        <f>IFERROR('KORDONY - pasażerowie'!AB10/'KORDONY - pojemność pociągów'!AB10,"-")</f>
        <v>-</v>
      </c>
      <c r="AC10" s="42" t="str">
        <f>IFERROR('KORDONY - pasażerowie'!AC10/'KORDONY - pojemność pociągów'!AC10,"-")</f>
        <v>-</v>
      </c>
      <c r="AD10" s="42" t="str">
        <f>IFERROR('KORDONY - pasażerowie'!AD10/'KORDONY - pojemność pociągów'!AD10,"-")</f>
        <v>-</v>
      </c>
      <c r="AE10" s="42" t="str">
        <f>IFERROR('KORDONY - pasażerowie'!AE10/'KORDONY - pojemność pociągów'!AE10,"-")</f>
        <v>-</v>
      </c>
      <c r="AF10" s="42" t="str">
        <f>IFERROR('KORDONY - pasażerowie'!AF10/'KORDONY - pojemność pociągów'!AF10,"-")</f>
        <v>-</v>
      </c>
      <c r="AG10" s="42" t="str">
        <f>IFERROR('KORDONY - pasażerowie'!AG10/'KORDONY - pojemność pociągów'!AG10,"-")</f>
        <v>-</v>
      </c>
      <c r="AH10" s="42" t="str">
        <f>IFERROR('KORDONY - pasażerowie'!AH10/'KORDONY - pojemność pociągów'!AH10,"-")</f>
        <v>-</v>
      </c>
      <c r="AI10" s="22"/>
      <c r="AJ10" s="22"/>
    </row>
    <row r="11" spans="1:36">
      <c r="A11" s="40" t="s">
        <v>202</v>
      </c>
      <c r="B11" s="42" t="str">
        <f>IFERROR('KORDONY - pasażerowie'!B11/'KORDONY - pojemność pociągów'!B11,"-")</f>
        <v>-</v>
      </c>
      <c r="C11" s="42" t="str">
        <f>IFERROR('KORDONY - pasażerowie'!C11/'KORDONY - pojemność pociągów'!C11,"-")</f>
        <v>-</v>
      </c>
      <c r="D11" s="42" t="str">
        <f>IFERROR('KORDONY - pasażerowie'!D11/'KORDONY - pojemność pociągów'!D11,"-")</f>
        <v>-</v>
      </c>
      <c r="E11" s="42" t="str">
        <f>IFERROR('KORDONY - pasażerowie'!E11/'KORDONY - pojemność pociągów'!E11,"-")</f>
        <v>-</v>
      </c>
      <c r="F11" s="42" t="str">
        <f>IFERROR('KORDONY - pasażerowie'!F11/'KORDONY - pojemność pociągów'!F11,"-")</f>
        <v>-</v>
      </c>
      <c r="G11" s="42" t="str">
        <f>IFERROR('KORDONY - pasażerowie'!G11/'KORDONY - pojemność pociągów'!G11,"-")</f>
        <v>-</v>
      </c>
      <c r="H11" s="42" t="str">
        <f>IFERROR('KORDONY - pasażerowie'!H11/'KORDONY - pojemność pociągów'!H11,"-")</f>
        <v>-</v>
      </c>
      <c r="I11" s="42" t="str">
        <f>IFERROR('KORDONY - pasażerowie'!I11/'KORDONY - pojemność pociągów'!I11,"-")</f>
        <v>-</v>
      </c>
      <c r="J11" s="42" t="str">
        <f>IFERROR('KORDONY - pasażerowie'!J11/'KORDONY - pojemność pociągów'!J11,"-")</f>
        <v>-</v>
      </c>
      <c r="K11" s="42" t="str">
        <f>IFERROR('KORDONY - pasażerowie'!K11/'KORDONY - pojemność pociągów'!K11,"-")</f>
        <v>-</v>
      </c>
      <c r="L11" s="42" t="str">
        <f>IFERROR('KORDONY - pasażerowie'!L11/'KORDONY - pojemność pociągów'!L11,"-")</f>
        <v>-</v>
      </c>
      <c r="M11" s="42" t="str">
        <f>IFERROR('KORDONY - pasażerowie'!M11/'KORDONY - pojemność pociągów'!M11,"-")</f>
        <v>-</v>
      </c>
      <c r="N11" s="42" t="str">
        <f>IFERROR('KORDONY - pasażerowie'!N11/'KORDONY - pojemność pociągów'!N11,"-")</f>
        <v>-</v>
      </c>
      <c r="O11" s="42" t="str">
        <f>IFERROR('KORDONY - pasażerowie'!O11/'KORDONY - pojemność pociągów'!O11,"-")</f>
        <v>-</v>
      </c>
      <c r="P11" s="42" t="str">
        <f>IFERROR('KORDONY - pasażerowie'!P11/'KORDONY - pojemność pociągów'!P11,"-")</f>
        <v>-</v>
      </c>
      <c r="Q11" s="42" t="str">
        <f>IFERROR('KORDONY - pasażerowie'!Q11/'KORDONY - pojemność pociągów'!Q11,"-")</f>
        <v>-</v>
      </c>
      <c r="R11" s="42" t="str">
        <f>IFERROR('KORDONY - pasażerowie'!R11/'KORDONY - pojemność pociągów'!R11,"-")</f>
        <v>-</v>
      </c>
      <c r="S11" s="42" t="str">
        <f>IFERROR('KORDONY - pasażerowie'!S11/'KORDONY - pojemność pociągów'!S11,"-")</f>
        <v>-</v>
      </c>
      <c r="T11" s="42" t="str">
        <f>IFERROR('KORDONY - pasażerowie'!T11/'KORDONY - pojemność pociągów'!T11,"-")</f>
        <v>-</v>
      </c>
      <c r="U11" s="42" t="str">
        <f>IFERROR('KORDONY - pasażerowie'!U11/'KORDONY - pojemność pociągów'!U11,"-")</f>
        <v>-</v>
      </c>
      <c r="V11" s="42" t="str">
        <f>IFERROR('KORDONY - pasażerowie'!V11/'KORDONY - pojemność pociągów'!V11,"-")</f>
        <v>-</v>
      </c>
      <c r="W11" s="42" t="str">
        <f>IFERROR('KORDONY - pasażerowie'!W11/'KORDONY - pojemność pociągów'!W11,"-")</f>
        <v>-</v>
      </c>
      <c r="X11" s="42" t="str">
        <f>IFERROR('KORDONY - pasażerowie'!X11/'KORDONY - pojemność pociągów'!X11,"-")</f>
        <v>-</v>
      </c>
      <c r="Y11" s="42" t="str">
        <f>IFERROR('KORDONY - pasażerowie'!Y11/'KORDONY - pojemność pociągów'!Y11,"-")</f>
        <v>-</v>
      </c>
      <c r="Z11" s="42" t="str">
        <f>IFERROR('KORDONY - pasażerowie'!Z11/'KORDONY - pojemność pociągów'!Z11,"-")</f>
        <v>-</v>
      </c>
      <c r="AA11" s="42" t="str">
        <f>IFERROR('KORDONY - pasażerowie'!AA11/'KORDONY - pojemność pociągów'!AA11,"-")</f>
        <v>-</v>
      </c>
      <c r="AB11" s="42" t="str">
        <f>IFERROR('KORDONY - pasażerowie'!AB11/'KORDONY - pojemność pociągów'!AB11,"-")</f>
        <v>-</v>
      </c>
      <c r="AC11" s="42" t="str">
        <f>IFERROR('KORDONY - pasażerowie'!AC11/'KORDONY - pojemność pociągów'!AC11,"-")</f>
        <v>-</v>
      </c>
      <c r="AD11" s="42" t="str">
        <f>IFERROR('KORDONY - pasażerowie'!AD11/'KORDONY - pojemność pociągów'!AD11,"-")</f>
        <v>-</v>
      </c>
      <c r="AE11" s="42" t="str">
        <f>IFERROR('KORDONY - pasażerowie'!AE11/'KORDONY - pojemność pociągów'!AE11,"-")</f>
        <v>-</v>
      </c>
      <c r="AF11" s="42" t="str">
        <f>IFERROR('KORDONY - pasażerowie'!AF11/'KORDONY - pojemność pociągów'!AF11,"-")</f>
        <v>-</v>
      </c>
      <c r="AG11" s="42" t="str">
        <f>IFERROR('KORDONY - pasażerowie'!AG11/'KORDONY - pojemność pociągów'!AG11,"-")</f>
        <v>-</v>
      </c>
      <c r="AH11" s="42" t="str">
        <f>IFERROR('KORDONY - pasażerowie'!AH11/'KORDONY - pojemność pociągów'!AH11,"-")</f>
        <v>-</v>
      </c>
      <c r="AI11" s="22"/>
      <c r="AJ11" s="22"/>
    </row>
    <row r="12" spans="1:36">
      <c r="A12" s="40" t="s">
        <v>203</v>
      </c>
      <c r="B12" s="42" t="str">
        <f>IFERROR('KORDONY - pasażerowie'!B12/'KORDONY - pojemność pociągów'!B12,"-")</f>
        <v>-</v>
      </c>
      <c r="C12" s="42" t="str">
        <f>IFERROR('KORDONY - pasażerowie'!C12/'KORDONY - pojemność pociągów'!C12,"-")</f>
        <v>-</v>
      </c>
      <c r="D12" s="42" t="str">
        <f>IFERROR('KORDONY - pasażerowie'!D12/'KORDONY - pojemność pociągów'!D12,"-")</f>
        <v>-</v>
      </c>
      <c r="E12" s="42" t="str">
        <f>IFERROR('KORDONY - pasażerowie'!E12/'KORDONY - pojemność pociągów'!E12,"-")</f>
        <v>-</v>
      </c>
      <c r="F12" s="42" t="str">
        <f>IFERROR('KORDONY - pasażerowie'!F12/'KORDONY - pojemność pociągów'!F12,"-")</f>
        <v>-</v>
      </c>
      <c r="G12" s="42" t="str">
        <f>IFERROR('KORDONY - pasażerowie'!G12/'KORDONY - pojemność pociągów'!G12,"-")</f>
        <v>-</v>
      </c>
      <c r="H12" s="42" t="str">
        <f>IFERROR('KORDONY - pasażerowie'!H12/'KORDONY - pojemność pociągów'!H12,"-")</f>
        <v>-</v>
      </c>
      <c r="I12" s="42" t="str">
        <f>IFERROR('KORDONY - pasażerowie'!I12/'KORDONY - pojemność pociągów'!I12,"-")</f>
        <v>-</v>
      </c>
      <c r="J12" s="42" t="str">
        <f>IFERROR('KORDONY - pasażerowie'!J12/'KORDONY - pojemność pociągów'!J12,"-")</f>
        <v>-</v>
      </c>
      <c r="K12" s="42" t="str">
        <f>IFERROR('KORDONY - pasażerowie'!K12/'KORDONY - pojemność pociągów'!K12,"-")</f>
        <v>-</v>
      </c>
      <c r="L12" s="42" t="str">
        <f>IFERROR('KORDONY - pasażerowie'!L12/'KORDONY - pojemność pociągów'!L12,"-")</f>
        <v>-</v>
      </c>
      <c r="M12" s="42" t="str">
        <f>IFERROR('KORDONY - pasażerowie'!M12/'KORDONY - pojemność pociągów'!M12,"-")</f>
        <v>-</v>
      </c>
      <c r="N12" s="42" t="str">
        <f>IFERROR('KORDONY - pasażerowie'!N12/'KORDONY - pojemność pociągów'!N12,"-")</f>
        <v>-</v>
      </c>
      <c r="O12" s="42" t="str">
        <f>IFERROR('KORDONY - pasażerowie'!O12/'KORDONY - pojemność pociągów'!O12,"-")</f>
        <v>-</v>
      </c>
      <c r="P12" s="42" t="str">
        <f>IFERROR('KORDONY - pasażerowie'!P12/'KORDONY - pojemność pociągów'!P12,"-")</f>
        <v>-</v>
      </c>
      <c r="Q12" s="42" t="str">
        <f>IFERROR('KORDONY - pasażerowie'!Q12/'KORDONY - pojemność pociągów'!Q12,"-")</f>
        <v>-</v>
      </c>
      <c r="R12" s="42" t="str">
        <f>IFERROR('KORDONY - pasażerowie'!R12/'KORDONY - pojemność pociągów'!R12,"-")</f>
        <v>-</v>
      </c>
      <c r="S12" s="42" t="str">
        <f>IFERROR('KORDONY - pasażerowie'!S12/'KORDONY - pojemność pociągów'!S12,"-")</f>
        <v>-</v>
      </c>
      <c r="T12" s="42" t="str">
        <f>IFERROR('KORDONY - pasażerowie'!T12/'KORDONY - pojemność pociągów'!T12,"-")</f>
        <v>-</v>
      </c>
      <c r="U12" s="42" t="str">
        <f>IFERROR('KORDONY - pasażerowie'!U12/'KORDONY - pojemność pociągów'!U12,"-")</f>
        <v>-</v>
      </c>
      <c r="V12" s="42" t="str">
        <f>IFERROR('KORDONY - pasażerowie'!V12/'KORDONY - pojemność pociągów'!V12,"-")</f>
        <v>-</v>
      </c>
      <c r="W12" s="42" t="str">
        <f>IFERROR('KORDONY - pasażerowie'!W12/'KORDONY - pojemność pociągów'!W12,"-")</f>
        <v>-</v>
      </c>
      <c r="X12" s="42" t="str">
        <f>IFERROR('KORDONY - pasażerowie'!X12/'KORDONY - pojemność pociągów'!X12,"-")</f>
        <v>-</v>
      </c>
      <c r="Y12" s="42" t="str">
        <f>IFERROR('KORDONY - pasażerowie'!Y12/'KORDONY - pojemność pociągów'!Y12,"-")</f>
        <v>-</v>
      </c>
      <c r="Z12" s="42" t="str">
        <f>IFERROR('KORDONY - pasażerowie'!Z12/'KORDONY - pojemność pociągów'!Z12,"-")</f>
        <v>-</v>
      </c>
      <c r="AA12" s="42" t="str">
        <f>IFERROR('KORDONY - pasażerowie'!AA12/'KORDONY - pojemność pociągów'!AA12,"-")</f>
        <v>-</v>
      </c>
      <c r="AB12" s="42" t="str">
        <f>IFERROR('KORDONY - pasażerowie'!AB12/'KORDONY - pojemność pociągów'!AB12,"-")</f>
        <v>-</v>
      </c>
      <c r="AC12" s="42" t="str">
        <f>IFERROR('KORDONY - pasażerowie'!AC12/'KORDONY - pojemność pociągów'!AC12,"-")</f>
        <v>-</v>
      </c>
      <c r="AD12" s="42" t="str">
        <f>IFERROR('KORDONY - pasażerowie'!AD12/'KORDONY - pojemność pociągów'!AD12,"-")</f>
        <v>-</v>
      </c>
      <c r="AE12" s="42" t="str">
        <f>IFERROR('KORDONY - pasażerowie'!AE12/'KORDONY - pojemność pociągów'!AE12,"-")</f>
        <v>-</v>
      </c>
      <c r="AF12" s="42" t="str">
        <f>IFERROR('KORDONY - pasażerowie'!AF12/'KORDONY - pojemność pociągów'!AF12,"-")</f>
        <v>-</v>
      </c>
      <c r="AG12" s="42" t="str">
        <f>IFERROR('KORDONY - pasażerowie'!AG12/'KORDONY - pojemność pociągów'!AG12,"-")</f>
        <v>-</v>
      </c>
      <c r="AH12" s="42" t="str">
        <f>IFERROR('KORDONY - pasażerowie'!AH12/'KORDONY - pojemność pociągów'!AH12,"-")</f>
        <v>-</v>
      </c>
      <c r="AI12" s="22"/>
      <c r="AJ12" s="22"/>
    </row>
    <row r="13" spans="1:36">
      <c r="A13" s="40" t="s">
        <v>204</v>
      </c>
      <c r="B13" s="42" t="str">
        <f>IFERROR('KORDONY - pasażerowie'!B13/'KORDONY - pojemność pociągów'!B13,"-")</f>
        <v>-</v>
      </c>
      <c r="C13" s="42" t="str">
        <f>IFERROR('KORDONY - pasażerowie'!C13/'KORDONY - pojemność pociągów'!C13,"-")</f>
        <v>-</v>
      </c>
      <c r="D13" s="42" t="str">
        <f>IFERROR('KORDONY - pasażerowie'!D13/'KORDONY - pojemność pociągów'!D13,"-")</f>
        <v>-</v>
      </c>
      <c r="E13" s="42" t="str">
        <f>IFERROR('KORDONY - pasażerowie'!E13/'KORDONY - pojemność pociągów'!E13,"-")</f>
        <v>-</v>
      </c>
      <c r="F13" s="42" t="str">
        <f>IFERROR('KORDONY - pasażerowie'!F13/'KORDONY - pojemność pociągów'!F13,"-")</f>
        <v>-</v>
      </c>
      <c r="G13" s="42" t="str">
        <f>IFERROR('KORDONY - pasażerowie'!G13/'KORDONY - pojemność pociągów'!G13,"-")</f>
        <v>-</v>
      </c>
      <c r="H13" s="42" t="str">
        <f>IFERROR('KORDONY - pasażerowie'!H13/'KORDONY - pojemność pociągów'!H13,"-")</f>
        <v>-</v>
      </c>
      <c r="I13" s="42" t="str">
        <f>IFERROR('KORDONY - pasażerowie'!I13/'KORDONY - pojemność pociągów'!I13,"-")</f>
        <v>-</v>
      </c>
      <c r="J13" s="42" t="str">
        <f>IFERROR('KORDONY - pasażerowie'!J13/'KORDONY - pojemność pociągów'!J13,"-")</f>
        <v>-</v>
      </c>
      <c r="K13" s="42" t="str">
        <f>IFERROR('KORDONY - pasażerowie'!K13/'KORDONY - pojemność pociągów'!K13,"-")</f>
        <v>-</v>
      </c>
      <c r="L13" s="42" t="str">
        <f>IFERROR('KORDONY - pasażerowie'!L13/'KORDONY - pojemność pociągów'!L13,"-")</f>
        <v>-</v>
      </c>
      <c r="M13" s="42" t="str">
        <f>IFERROR('KORDONY - pasażerowie'!M13/'KORDONY - pojemność pociągów'!M13,"-")</f>
        <v>-</v>
      </c>
      <c r="N13" s="42" t="str">
        <f>IFERROR('KORDONY - pasażerowie'!N13/'KORDONY - pojemność pociągów'!N13,"-")</f>
        <v>-</v>
      </c>
      <c r="O13" s="42" t="str">
        <f>IFERROR('KORDONY - pasażerowie'!O13/'KORDONY - pojemność pociągów'!O13,"-")</f>
        <v>-</v>
      </c>
      <c r="P13" s="42" t="str">
        <f>IFERROR('KORDONY - pasażerowie'!P13/'KORDONY - pojemność pociągów'!P13,"-")</f>
        <v>-</v>
      </c>
      <c r="Q13" s="42" t="str">
        <f>IFERROR('KORDONY - pasażerowie'!Q13/'KORDONY - pojemność pociągów'!Q13,"-")</f>
        <v>-</v>
      </c>
      <c r="R13" s="42" t="str">
        <f>IFERROR('KORDONY - pasażerowie'!R13/'KORDONY - pojemność pociągów'!R13,"-")</f>
        <v>-</v>
      </c>
      <c r="S13" s="42" t="str">
        <f>IFERROR('KORDONY - pasażerowie'!S13/'KORDONY - pojemność pociągów'!S13,"-")</f>
        <v>-</v>
      </c>
      <c r="T13" s="42" t="str">
        <f>IFERROR('KORDONY - pasażerowie'!T13/'KORDONY - pojemność pociągów'!T13,"-")</f>
        <v>-</v>
      </c>
      <c r="U13" s="42" t="str">
        <f>IFERROR('KORDONY - pasażerowie'!U13/'KORDONY - pojemność pociągów'!U13,"-")</f>
        <v>-</v>
      </c>
      <c r="V13" s="42" t="str">
        <f>IFERROR('KORDONY - pasażerowie'!V13/'KORDONY - pojemność pociągów'!V13,"-")</f>
        <v>-</v>
      </c>
      <c r="W13" s="42" t="str">
        <f>IFERROR('KORDONY - pasażerowie'!W13/'KORDONY - pojemność pociągów'!W13,"-")</f>
        <v>-</v>
      </c>
      <c r="X13" s="42" t="str">
        <f>IFERROR('KORDONY - pasażerowie'!X13/'KORDONY - pojemność pociągów'!X13,"-")</f>
        <v>-</v>
      </c>
      <c r="Y13" s="42" t="str">
        <f>IFERROR('KORDONY - pasażerowie'!Y13/'KORDONY - pojemność pociągów'!Y13,"-")</f>
        <v>-</v>
      </c>
      <c r="Z13" s="42" t="str">
        <f>IFERROR('KORDONY - pasażerowie'!Z13/'KORDONY - pojemność pociągów'!Z13,"-")</f>
        <v>-</v>
      </c>
      <c r="AA13" s="42" t="str">
        <f>IFERROR('KORDONY - pasażerowie'!AA13/'KORDONY - pojemność pociągów'!AA13,"-")</f>
        <v>-</v>
      </c>
      <c r="AB13" s="42" t="str">
        <f>IFERROR('KORDONY - pasażerowie'!AB13/'KORDONY - pojemność pociągów'!AB13,"-")</f>
        <v>-</v>
      </c>
      <c r="AC13" s="42" t="str">
        <f>IFERROR('KORDONY - pasażerowie'!AC13/'KORDONY - pojemność pociągów'!AC13,"-")</f>
        <v>-</v>
      </c>
      <c r="AD13" s="42" t="str">
        <f>IFERROR('KORDONY - pasażerowie'!AD13/'KORDONY - pojemność pociągów'!AD13,"-")</f>
        <v>-</v>
      </c>
      <c r="AE13" s="42" t="str">
        <f>IFERROR('KORDONY - pasażerowie'!AE13/'KORDONY - pojemność pociągów'!AE13,"-")</f>
        <v>-</v>
      </c>
      <c r="AF13" s="42" t="str">
        <f>IFERROR('KORDONY - pasażerowie'!AF13/'KORDONY - pojemność pociągów'!AF13,"-")</f>
        <v>-</v>
      </c>
      <c r="AG13" s="42" t="str">
        <f>IFERROR('KORDONY - pasażerowie'!AG13/'KORDONY - pojemność pociągów'!AG13,"-")</f>
        <v>-</v>
      </c>
      <c r="AH13" s="42" t="str">
        <f>IFERROR('KORDONY - pasażerowie'!AH13/'KORDONY - pojemność pociągów'!AH13,"-")</f>
        <v>-</v>
      </c>
      <c r="AI13" s="22"/>
      <c r="AJ13" s="22"/>
    </row>
    <row r="14" spans="1:36">
      <c r="A14" s="40" t="s">
        <v>205</v>
      </c>
      <c r="B14" s="42" t="str">
        <f>IFERROR('KORDONY - pasażerowie'!B14/'KORDONY - pojemność pociągów'!B14,"-")</f>
        <v>-</v>
      </c>
      <c r="C14" s="42" t="str">
        <f>IFERROR('KORDONY - pasażerowie'!C14/'KORDONY - pojemność pociągów'!C14,"-")</f>
        <v>-</v>
      </c>
      <c r="D14" s="42" t="str">
        <f>IFERROR('KORDONY - pasażerowie'!D14/'KORDONY - pojemność pociągów'!D14,"-")</f>
        <v>-</v>
      </c>
      <c r="E14" s="42" t="str">
        <f>IFERROR('KORDONY - pasażerowie'!E14/'KORDONY - pojemność pociągów'!E14,"-")</f>
        <v>-</v>
      </c>
      <c r="F14" s="42" t="str">
        <f>IFERROR('KORDONY - pasażerowie'!F14/'KORDONY - pojemność pociągów'!F14,"-")</f>
        <v>-</v>
      </c>
      <c r="G14" s="42" t="str">
        <f>IFERROR('KORDONY - pasażerowie'!G14/'KORDONY - pojemność pociągów'!G14,"-")</f>
        <v>-</v>
      </c>
      <c r="H14" s="42" t="str">
        <f>IFERROR('KORDONY - pasażerowie'!H14/'KORDONY - pojemność pociągów'!H14,"-")</f>
        <v>-</v>
      </c>
      <c r="I14" s="42" t="str">
        <f>IFERROR('KORDONY - pasażerowie'!I14/'KORDONY - pojemność pociągów'!I14,"-")</f>
        <v>-</v>
      </c>
      <c r="J14" s="42" t="str">
        <f>IFERROR('KORDONY - pasażerowie'!J14/'KORDONY - pojemność pociągów'!J14,"-")</f>
        <v>-</v>
      </c>
      <c r="K14" s="42" t="str">
        <f>IFERROR('KORDONY - pasażerowie'!K14/'KORDONY - pojemność pociągów'!K14,"-")</f>
        <v>-</v>
      </c>
      <c r="L14" s="42" t="str">
        <f>IFERROR('KORDONY - pasażerowie'!L14/'KORDONY - pojemność pociągów'!L14,"-")</f>
        <v>-</v>
      </c>
      <c r="M14" s="42" t="str">
        <f>IFERROR('KORDONY - pasażerowie'!M14/'KORDONY - pojemność pociągów'!M14,"-")</f>
        <v>-</v>
      </c>
      <c r="N14" s="42" t="str">
        <f>IFERROR('KORDONY - pasażerowie'!N14/'KORDONY - pojemność pociągów'!N14,"-")</f>
        <v>-</v>
      </c>
      <c r="O14" s="42" t="str">
        <f>IFERROR('KORDONY - pasażerowie'!O14/'KORDONY - pojemność pociągów'!O14,"-")</f>
        <v>-</v>
      </c>
      <c r="P14" s="42" t="str">
        <f>IFERROR('KORDONY - pasażerowie'!P14/'KORDONY - pojemność pociągów'!P14,"-")</f>
        <v>-</v>
      </c>
      <c r="Q14" s="42" t="str">
        <f>IFERROR('KORDONY - pasażerowie'!Q14/'KORDONY - pojemność pociągów'!Q14,"-")</f>
        <v>-</v>
      </c>
      <c r="R14" s="42" t="str">
        <f>IFERROR('KORDONY - pasażerowie'!R14/'KORDONY - pojemność pociągów'!R14,"-")</f>
        <v>-</v>
      </c>
      <c r="S14" s="42" t="str">
        <f>IFERROR('KORDONY - pasażerowie'!S14/'KORDONY - pojemność pociągów'!S14,"-")</f>
        <v>-</v>
      </c>
      <c r="T14" s="42" t="str">
        <f>IFERROR('KORDONY - pasażerowie'!T14/'KORDONY - pojemność pociągów'!T14,"-")</f>
        <v>-</v>
      </c>
      <c r="U14" s="42" t="str">
        <f>IFERROR('KORDONY - pasażerowie'!U14/'KORDONY - pojemność pociągów'!U14,"-")</f>
        <v>-</v>
      </c>
      <c r="V14" s="42" t="str">
        <f>IFERROR('KORDONY - pasażerowie'!V14/'KORDONY - pojemność pociągów'!V14,"-")</f>
        <v>-</v>
      </c>
      <c r="W14" s="42" t="str">
        <f>IFERROR('KORDONY - pasażerowie'!W14/'KORDONY - pojemność pociągów'!W14,"-")</f>
        <v>-</v>
      </c>
      <c r="X14" s="42" t="str">
        <f>IFERROR('KORDONY - pasażerowie'!X14/'KORDONY - pojemność pociągów'!X14,"-")</f>
        <v>-</v>
      </c>
      <c r="Y14" s="42" t="str">
        <f>IFERROR('KORDONY - pasażerowie'!Y14/'KORDONY - pojemność pociągów'!Y14,"-")</f>
        <v>-</v>
      </c>
      <c r="Z14" s="42" t="str">
        <f>IFERROR('KORDONY - pasażerowie'!Z14/'KORDONY - pojemność pociągów'!Z14,"-")</f>
        <v>-</v>
      </c>
      <c r="AA14" s="42" t="str">
        <f>IFERROR('KORDONY - pasażerowie'!AA14/'KORDONY - pojemność pociągów'!AA14,"-")</f>
        <v>-</v>
      </c>
      <c r="AB14" s="42" t="str">
        <f>IFERROR('KORDONY - pasażerowie'!AB14/'KORDONY - pojemność pociągów'!AB14,"-")</f>
        <v>-</v>
      </c>
      <c r="AC14" s="42" t="str">
        <f>IFERROR('KORDONY - pasażerowie'!AC14/'KORDONY - pojemność pociągów'!AC14,"-")</f>
        <v>-</v>
      </c>
      <c r="AD14" s="42" t="str">
        <f>IFERROR('KORDONY - pasażerowie'!AD14/'KORDONY - pojemność pociągów'!AD14,"-")</f>
        <v>-</v>
      </c>
      <c r="AE14" s="42" t="str">
        <f>IFERROR('KORDONY - pasażerowie'!AE14/'KORDONY - pojemność pociągów'!AE14,"-")</f>
        <v>-</v>
      </c>
      <c r="AF14" s="42" t="str">
        <f>IFERROR('KORDONY - pasażerowie'!AF14/'KORDONY - pojemność pociągów'!AF14,"-")</f>
        <v>-</v>
      </c>
      <c r="AG14" s="42" t="str">
        <f>IFERROR('KORDONY - pasażerowie'!AG14/'KORDONY - pojemność pociągów'!AG14,"-")</f>
        <v>-</v>
      </c>
      <c r="AH14" s="42" t="str">
        <f>IFERROR('KORDONY - pasażerowie'!AH14/'KORDONY - pojemność pociągów'!AH14,"-")</f>
        <v>-</v>
      </c>
      <c r="AI14" s="22"/>
      <c r="AJ14" s="22"/>
    </row>
    <row r="15" spans="1:36">
      <c r="A15" s="40" t="s">
        <v>206</v>
      </c>
      <c r="B15" s="42" t="str">
        <f>IFERROR('KORDONY - pasażerowie'!B15/'KORDONY - pojemność pociągów'!B15,"-")</f>
        <v>-</v>
      </c>
      <c r="C15" s="42" t="str">
        <f>IFERROR('KORDONY - pasażerowie'!C15/'KORDONY - pojemność pociągów'!C15,"-")</f>
        <v>-</v>
      </c>
      <c r="D15" s="42" t="str">
        <f>IFERROR('KORDONY - pasażerowie'!D15/'KORDONY - pojemność pociągów'!D15,"-")</f>
        <v>-</v>
      </c>
      <c r="E15" s="42" t="str">
        <f>IFERROR('KORDONY - pasażerowie'!E15/'KORDONY - pojemność pociągów'!E15,"-")</f>
        <v>-</v>
      </c>
      <c r="F15" s="42" t="str">
        <f>IFERROR('KORDONY - pasażerowie'!F15/'KORDONY - pojemność pociągów'!F15,"-")</f>
        <v>-</v>
      </c>
      <c r="G15" s="42" t="str">
        <f>IFERROR('KORDONY - pasażerowie'!G15/'KORDONY - pojemność pociągów'!G15,"-")</f>
        <v>-</v>
      </c>
      <c r="H15" s="42" t="str">
        <f>IFERROR('KORDONY - pasażerowie'!H15/'KORDONY - pojemność pociągów'!H15,"-")</f>
        <v>-</v>
      </c>
      <c r="I15" s="42" t="str">
        <f>IFERROR('KORDONY - pasażerowie'!I15/'KORDONY - pojemność pociągów'!I15,"-")</f>
        <v>-</v>
      </c>
      <c r="J15" s="42" t="str">
        <f>IFERROR('KORDONY - pasażerowie'!J15/'KORDONY - pojemność pociągów'!J15,"-")</f>
        <v>-</v>
      </c>
      <c r="K15" s="42" t="str">
        <f>IFERROR('KORDONY - pasażerowie'!K15/'KORDONY - pojemność pociągów'!K15,"-")</f>
        <v>-</v>
      </c>
      <c r="L15" s="42" t="str">
        <f>IFERROR('KORDONY - pasażerowie'!L15/'KORDONY - pojemność pociągów'!L15,"-")</f>
        <v>-</v>
      </c>
      <c r="M15" s="42" t="str">
        <f>IFERROR('KORDONY - pasażerowie'!M15/'KORDONY - pojemność pociągów'!M15,"-")</f>
        <v>-</v>
      </c>
      <c r="N15" s="42" t="str">
        <f>IFERROR('KORDONY - pasażerowie'!N15/'KORDONY - pojemność pociągów'!N15,"-")</f>
        <v>-</v>
      </c>
      <c r="O15" s="42" t="str">
        <f>IFERROR('KORDONY - pasażerowie'!O15/'KORDONY - pojemność pociągów'!O15,"-")</f>
        <v>-</v>
      </c>
      <c r="P15" s="42" t="str">
        <f>IFERROR('KORDONY - pasażerowie'!P15/'KORDONY - pojemność pociągów'!P15,"-")</f>
        <v>-</v>
      </c>
      <c r="Q15" s="42" t="str">
        <f>IFERROR('KORDONY - pasażerowie'!Q15/'KORDONY - pojemność pociągów'!Q15,"-")</f>
        <v>-</v>
      </c>
      <c r="R15" s="42" t="str">
        <f>IFERROR('KORDONY - pasażerowie'!R15/'KORDONY - pojemność pociągów'!R15,"-")</f>
        <v>-</v>
      </c>
      <c r="S15" s="42" t="str">
        <f>IFERROR('KORDONY - pasażerowie'!S15/'KORDONY - pojemność pociągów'!S15,"-")</f>
        <v>-</v>
      </c>
      <c r="T15" s="42" t="str">
        <f>IFERROR('KORDONY - pasażerowie'!T15/'KORDONY - pojemność pociągów'!T15,"-")</f>
        <v>-</v>
      </c>
      <c r="U15" s="42" t="str">
        <f>IFERROR('KORDONY - pasażerowie'!U15/'KORDONY - pojemność pociągów'!U15,"-")</f>
        <v>-</v>
      </c>
      <c r="V15" s="42" t="str">
        <f>IFERROR('KORDONY - pasażerowie'!V15/'KORDONY - pojemność pociągów'!V15,"-")</f>
        <v>-</v>
      </c>
      <c r="W15" s="42" t="str">
        <f>IFERROR('KORDONY - pasażerowie'!W15/'KORDONY - pojemność pociągów'!W15,"-")</f>
        <v>-</v>
      </c>
      <c r="X15" s="42" t="str">
        <f>IFERROR('KORDONY - pasażerowie'!X15/'KORDONY - pojemność pociągów'!X15,"-")</f>
        <v>-</v>
      </c>
      <c r="Y15" s="42" t="str">
        <f>IFERROR('KORDONY - pasażerowie'!Y15/'KORDONY - pojemność pociągów'!Y15,"-")</f>
        <v>-</v>
      </c>
      <c r="Z15" s="42" t="str">
        <f>IFERROR('KORDONY - pasażerowie'!Z15/'KORDONY - pojemność pociągów'!Z15,"-")</f>
        <v>-</v>
      </c>
      <c r="AA15" s="42" t="str">
        <f>IFERROR('KORDONY - pasażerowie'!AA15/'KORDONY - pojemność pociągów'!AA15,"-")</f>
        <v>-</v>
      </c>
      <c r="AB15" s="42" t="str">
        <f>IFERROR('KORDONY - pasażerowie'!AB15/'KORDONY - pojemność pociągów'!AB15,"-")</f>
        <v>-</v>
      </c>
      <c r="AC15" s="42" t="str">
        <f>IFERROR('KORDONY - pasażerowie'!AC15/'KORDONY - pojemność pociągów'!AC15,"-")</f>
        <v>-</v>
      </c>
      <c r="AD15" s="42" t="str">
        <f>IFERROR('KORDONY - pasażerowie'!AD15/'KORDONY - pojemność pociągów'!AD15,"-")</f>
        <v>-</v>
      </c>
      <c r="AE15" s="42" t="str">
        <f>IFERROR('KORDONY - pasażerowie'!AE15/'KORDONY - pojemność pociągów'!AE15,"-")</f>
        <v>-</v>
      </c>
      <c r="AF15" s="42" t="str">
        <f>IFERROR('KORDONY - pasażerowie'!AF15/'KORDONY - pojemność pociągów'!AF15,"-")</f>
        <v>-</v>
      </c>
      <c r="AG15" s="42" t="str">
        <f>IFERROR('KORDONY - pasażerowie'!AG15/'KORDONY - pojemność pociągów'!AG15,"-")</f>
        <v>-</v>
      </c>
      <c r="AH15" s="42" t="str">
        <f>IFERROR('KORDONY - pasażerowie'!AH15/'KORDONY - pojemność pociągów'!AH15,"-")</f>
        <v>-</v>
      </c>
      <c r="AI15" s="22"/>
      <c r="AJ15" s="22"/>
    </row>
    <row r="16" spans="1:36">
      <c r="A16" s="40" t="s">
        <v>207</v>
      </c>
      <c r="B16" s="42" t="str">
        <f>IFERROR('KORDONY - pasażerowie'!B16/'KORDONY - pojemność pociągów'!B16,"-")</f>
        <v>-</v>
      </c>
      <c r="C16" s="42" t="str">
        <f>IFERROR('KORDONY - pasażerowie'!C16/'KORDONY - pojemność pociągów'!C16,"-")</f>
        <v>-</v>
      </c>
      <c r="D16" s="42" t="str">
        <f>IFERROR('KORDONY - pasażerowie'!D16/'KORDONY - pojemność pociągów'!D16,"-")</f>
        <v>-</v>
      </c>
      <c r="E16" s="42" t="str">
        <f>IFERROR('KORDONY - pasażerowie'!E16/'KORDONY - pojemność pociągów'!E16,"-")</f>
        <v>-</v>
      </c>
      <c r="F16" s="42" t="str">
        <f>IFERROR('KORDONY - pasażerowie'!F16/'KORDONY - pojemność pociągów'!F16,"-")</f>
        <v>-</v>
      </c>
      <c r="G16" s="42" t="str">
        <f>IFERROR('KORDONY - pasażerowie'!G16/'KORDONY - pojemność pociągów'!G16,"-")</f>
        <v>-</v>
      </c>
      <c r="H16" s="42" t="str">
        <f>IFERROR('KORDONY - pasażerowie'!H16/'KORDONY - pojemność pociągów'!H16,"-")</f>
        <v>-</v>
      </c>
      <c r="I16" s="42" t="str">
        <f>IFERROR('KORDONY - pasażerowie'!I16/'KORDONY - pojemność pociągów'!I16,"-")</f>
        <v>-</v>
      </c>
      <c r="J16" s="42" t="str">
        <f>IFERROR('KORDONY - pasażerowie'!J16/'KORDONY - pojemność pociągów'!J16,"-")</f>
        <v>-</v>
      </c>
      <c r="K16" s="42" t="str">
        <f>IFERROR('KORDONY - pasażerowie'!K16/'KORDONY - pojemność pociągów'!K16,"-")</f>
        <v>-</v>
      </c>
      <c r="L16" s="42" t="str">
        <f>IFERROR('KORDONY - pasażerowie'!L16/'KORDONY - pojemność pociągów'!L16,"-")</f>
        <v>-</v>
      </c>
      <c r="M16" s="42" t="str">
        <f>IFERROR('KORDONY - pasażerowie'!M16/'KORDONY - pojemność pociągów'!M16,"-")</f>
        <v>-</v>
      </c>
      <c r="N16" s="42" t="str">
        <f>IFERROR('KORDONY - pasażerowie'!N16/'KORDONY - pojemność pociągów'!N16,"-")</f>
        <v>-</v>
      </c>
      <c r="O16" s="42" t="str">
        <f>IFERROR('KORDONY - pasażerowie'!O16/'KORDONY - pojemność pociągów'!O16,"-")</f>
        <v>-</v>
      </c>
      <c r="P16" s="42" t="str">
        <f>IFERROR('KORDONY - pasażerowie'!P16/'KORDONY - pojemność pociągów'!P16,"-")</f>
        <v>-</v>
      </c>
      <c r="Q16" s="42" t="str">
        <f>IFERROR('KORDONY - pasażerowie'!Q16/'KORDONY - pojemność pociągów'!Q16,"-")</f>
        <v>-</v>
      </c>
      <c r="R16" s="42" t="str">
        <f>IFERROR('KORDONY - pasażerowie'!R16/'KORDONY - pojemność pociągów'!R16,"-")</f>
        <v>-</v>
      </c>
      <c r="S16" s="42" t="str">
        <f>IFERROR('KORDONY - pasażerowie'!S16/'KORDONY - pojemność pociągów'!S16,"-")</f>
        <v>-</v>
      </c>
      <c r="T16" s="42" t="str">
        <f>IFERROR('KORDONY - pasażerowie'!T16/'KORDONY - pojemność pociągów'!T16,"-")</f>
        <v>-</v>
      </c>
      <c r="U16" s="42" t="str">
        <f>IFERROR('KORDONY - pasażerowie'!U16/'KORDONY - pojemność pociągów'!U16,"-")</f>
        <v>-</v>
      </c>
      <c r="V16" s="42" t="str">
        <f>IFERROR('KORDONY - pasażerowie'!V16/'KORDONY - pojemność pociągów'!V16,"-")</f>
        <v>-</v>
      </c>
      <c r="W16" s="42" t="str">
        <f>IFERROR('KORDONY - pasażerowie'!W16/'KORDONY - pojemność pociągów'!W16,"-")</f>
        <v>-</v>
      </c>
      <c r="X16" s="42" t="str">
        <f>IFERROR('KORDONY - pasażerowie'!X16/'KORDONY - pojemność pociągów'!X16,"-")</f>
        <v>-</v>
      </c>
      <c r="Y16" s="42" t="str">
        <f>IFERROR('KORDONY - pasażerowie'!Y16/'KORDONY - pojemność pociągów'!Y16,"-")</f>
        <v>-</v>
      </c>
      <c r="Z16" s="42" t="str">
        <f>IFERROR('KORDONY - pasażerowie'!Z16/'KORDONY - pojemność pociągów'!Z16,"-")</f>
        <v>-</v>
      </c>
      <c r="AA16" s="42" t="str">
        <f>IFERROR('KORDONY - pasażerowie'!AA16/'KORDONY - pojemność pociągów'!AA16,"-")</f>
        <v>-</v>
      </c>
      <c r="AB16" s="42" t="str">
        <f>IFERROR('KORDONY - pasażerowie'!AB16/'KORDONY - pojemność pociągów'!AB16,"-")</f>
        <v>-</v>
      </c>
      <c r="AC16" s="42" t="str">
        <f>IFERROR('KORDONY - pasażerowie'!AC16/'KORDONY - pojemność pociągów'!AC16,"-")</f>
        <v>-</v>
      </c>
      <c r="AD16" s="42" t="str">
        <f>IFERROR('KORDONY - pasażerowie'!AD16/'KORDONY - pojemność pociągów'!AD16,"-")</f>
        <v>-</v>
      </c>
      <c r="AE16" s="42" t="str">
        <f>IFERROR('KORDONY - pasażerowie'!AE16/'KORDONY - pojemność pociągów'!AE16,"-")</f>
        <v>-</v>
      </c>
      <c r="AF16" s="42" t="str">
        <f>IFERROR('KORDONY - pasażerowie'!AF16/'KORDONY - pojemność pociągów'!AF16,"-")</f>
        <v>-</v>
      </c>
      <c r="AG16" s="42" t="str">
        <f>IFERROR('KORDONY - pasażerowie'!AG16/'KORDONY - pojemność pociągów'!AG16,"-")</f>
        <v>-</v>
      </c>
      <c r="AH16" s="42" t="str">
        <f>IFERROR('KORDONY - pasażerowie'!AH16/'KORDONY - pojemność pociągów'!AH16,"-")</f>
        <v>-</v>
      </c>
      <c r="AI16" s="22"/>
      <c r="AJ16" s="22"/>
    </row>
    <row r="17" spans="1:36">
      <c r="A17" s="40" t="s">
        <v>208</v>
      </c>
      <c r="B17" s="42" t="str">
        <f>IFERROR('KORDONY - pasażerowie'!B17/'KORDONY - pojemność pociągów'!B17,"-")</f>
        <v>-</v>
      </c>
      <c r="C17" s="42" t="str">
        <f>IFERROR('KORDONY - pasażerowie'!C17/'KORDONY - pojemność pociągów'!C17,"-")</f>
        <v>-</v>
      </c>
      <c r="D17" s="42" t="str">
        <f>IFERROR('KORDONY - pasażerowie'!D17/'KORDONY - pojemność pociągów'!D17,"-")</f>
        <v>-</v>
      </c>
      <c r="E17" s="42" t="str">
        <f>IFERROR('KORDONY - pasażerowie'!E17/'KORDONY - pojemność pociągów'!E17,"-")</f>
        <v>-</v>
      </c>
      <c r="F17" s="42" t="str">
        <f>IFERROR('KORDONY - pasażerowie'!F17/'KORDONY - pojemność pociągów'!F17,"-")</f>
        <v>-</v>
      </c>
      <c r="G17" s="42" t="str">
        <f>IFERROR('KORDONY - pasażerowie'!G17/'KORDONY - pojemność pociągów'!G17,"-")</f>
        <v>-</v>
      </c>
      <c r="H17" s="42" t="str">
        <f>IFERROR('KORDONY - pasażerowie'!H17/'KORDONY - pojemność pociągów'!H17,"-")</f>
        <v>-</v>
      </c>
      <c r="I17" s="42" t="str">
        <f>IFERROR('KORDONY - pasażerowie'!I17/'KORDONY - pojemność pociągów'!I17,"-")</f>
        <v>-</v>
      </c>
      <c r="J17" s="42" t="str">
        <f>IFERROR('KORDONY - pasażerowie'!J17/'KORDONY - pojemność pociągów'!J17,"-")</f>
        <v>-</v>
      </c>
      <c r="K17" s="42" t="str">
        <f>IFERROR('KORDONY - pasażerowie'!K17/'KORDONY - pojemność pociągów'!K17,"-")</f>
        <v>-</v>
      </c>
      <c r="L17" s="42" t="str">
        <f>IFERROR('KORDONY - pasażerowie'!L17/'KORDONY - pojemność pociągów'!L17,"-")</f>
        <v>-</v>
      </c>
      <c r="M17" s="42" t="str">
        <f>IFERROR('KORDONY - pasażerowie'!M17/'KORDONY - pojemność pociągów'!M17,"-")</f>
        <v>-</v>
      </c>
      <c r="N17" s="42" t="str">
        <f>IFERROR('KORDONY - pasażerowie'!N17/'KORDONY - pojemność pociągów'!N17,"-")</f>
        <v>-</v>
      </c>
      <c r="O17" s="42" t="str">
        <f>IFERROR('KORDONY - pasażerowie'!O17/'KORDONY - pojemność pociągów'!O17,"-")</f>
        <v>-</v>
      </c>
      <c r="P17" s="42" t="str">
        <f>IFERROR('KORDONY - pasażerowie'!P17/'KORDONY - pojemność pociągów'!P17,"-")</f>
        <v>-</v>
      </c>
      <c r="Q17" s="42" t="str">
        <f>IFERROR('KORDONY - pasażerowie'!Q17/'KORDONY - pojemność pociągów'!Q17,"-")</f>
        <v>-</v>
      </c>
      <c r="R17" s="42" t="str">
        <f>IFERROR('KORDONY - pasażerowie'!R17/'KORDONY - pojemność pociągów'!R17,"-")</f>
        <v>-</v>
      </c>
      <c r="S17" s="42" t="str">
        <f>IFERROR('KORDONY - pasażerowie'!S17/'KORDONY - pojemność pociągów'!S17,"-")</f>
        <v>-</v>
      </c>
      <c r="T17" s="42" t="str">
        <f>IFERROR('KORDONY - pasażerowie'!T17/'KORDONY - pojemność pociągów'!T17,"-")</f>
        <v>-</v>
      </c>
      <c r="U17" s="42" t="str">
        <f>IFERROR('KORDONY - pasażerowie'!U17/'KORDONY - pojemność pociągów'!U17,"-")</f>
        <v>-</v>
      </c>
      <c r="V17" s="42" t="str">
        <f>IFERROR('KORDONY - pasażerowie'!V17/'KORDONY - pojemność pociągów'!V17,"-")</f>
        <v>-</v>
      </c>
      <c r="W17" s="42" t="str">
        <f>IFERROR('KORDONY - pasażerowie'!W17/'KORDONY - pojemność pociągów'!W17,"-")</f>
        <v>-</v>
      </c>
      <c r="X17" s="42" t="str">
        <f>IFERROR('KORDONY - pasażerowie'!X17/'KORDONY - pojemność pociągów'!X17,"-")</f>
        <v>-</v>
      </c>
      <c r="Y17" s="42" t="str">
        <f>IFERROR('KORDONY - pasażerowie'!Y17/'KORDONY - pojemność pociągów'!Y17,"-")</f>
        <v>-</v>
      </c>
      <c r="Z17" s="42" t="str">
        <f>IFERROR('KORDONY - pasażerowie'!Z17/'KORDONY - pojemność pociągów'!Z17,"-")</f>
        <v>-</v>
      </c>
      <c r="AA17" s="42" t="str">
        <f>IFERROR('KORDONY - pasażerowie'!AA17/'KORDONY - pojemność pociągów'!AA17,"-")</f>
        <v>-</v>
      </c>
      <c r="AB17" s="42" t="str">
        <f>IFERROR('KORDONY - pasażerowie'!AB17/'KORDONY - pojemność pociągów'!AB17,"-")</f>
        <v>-</v>
      </c>
      <c r="AC17" s="42" t="str">
        <f>IFERROR('KORDONY - pasażerowie'!AC17/'KORDONY - pojemność pociągów'!AC17,"-")</f>
        <v>-</v>
      </c>
      <c r="AD17" s="42" t="str">
        <f>IFERROR('KORDONY - pasażerowie'!AD17/'KORDONY - pojemność pociągów'!AD17,"-")</f>
        <v>-</v>
      </c>
      <c r="AE17" s="42" t="str">
        <f>IFERROR('KORDONY - pasażerowie'!AE17/'KORDONY - pojemność pociągów'!AE17,"-")</f>
        <v>-</v>
      </c>
      <c r="AF17" s="42" t="str">
        <f>IFERROR('KORDONY - pasażerowie'!AF17/'KORDONY - pojemność pociągów'!AF17,"-")</f>
        <v>-</v>
      </c>
      <c r="AG17" s="42" t="str">
        <f>IFERROR('KORDONY - pasażerowie'!AG17/'KORDONY - pojemność pociągów'!AG17,"-")</f>
        <v>-</v>
      </c>
      <c r="AH17" s="42" t="str">
        <f>IFERROR('KORDONY - pasażerowie'!AH17/'KORDONY - pojemność pociągów'!AH17,"-")</f>
        <v>-</v>
      </c>
      <c r="AI17" s="22"/>
      <c r="AJ17" s="22"/>
    </row>
    <row r="18" spans="1:36">
      <c r="A18" s="40" t="s">
        <v>209</v>
      </c>
      <c r="B18" s="42" t="str">
        <f>IFERROR('KORDONY - pasażerowie'!B18/'KORDONY - pojemność pociągów'!B18,"-")</f>
        <v>-</v>
      </c>
      <c r="C18" s="42" t="str">
        <f>IFERROR('KORDONY - pasażerowie'!C18/'KORDONY - pojemność pociągów'!C18,"-")</f>
        <v>-</v>
      </c>
      <c r="D18" s="42" t="str">
        <f>IFERROR('KORDONY - pasażerowie'!D18/'KORDONY - pojemność pociągów'!D18,"-")</f>
        <v>-</v>
      </c>
      <c r="E18" s="42" t="str">
        <f>IFERROR('KORDONY - pasażerowie'!E18/'KORDONY - pojemność pociągów'!E18,"-")</f>
        <v>-</v>
      </c>
      <c r="F18" s="42" t="str">
        <f>IFERROR('KORDONY - pasażerowie'!F18/'KORDONY - pojemność pociągów'!F18,"-")</f>
        <v>-</v>
      </c>
      <c r="G18" s="42" t="str">
        <f>IFERROR('KORDONY - pasażerowie'!G18/'KORDONY - pojemność pociągów'!G18,"-")</f>
        <v>-</v>
      </c>
      <c r="H18" s="42" t="str">
        <f>IFERROR('KORDONY - pasażerowie'!H18/'KORDONY - pojemność pociągów'!H18,"-")</f>
        <v>-</v>
      </c>
      <c r="I18" s="42" t="str">
        <f>IFERROR('KORDONY - pasażerowie'!I18/'KORDONY - pojemność pociągów'!I18,"-")</f>
        <v>-</v>
      </c>
      <c r="J18" s="42" t="str">
        <f>IFERROR('KORDONY - pasażerowie'!J18/'KORDONY - pojemność pociągów'!J18,"-")</f>
        <v>-</v>
      </c>
      <c r="K18" s="42" t="str">
        <f>IFERROR('KORDONY - pasażerowie'!K18/'KORDONY - pojemność pociągów'!K18,"-")</f>
        <v>-</v>
      </c>
      <c r="L18" s="42" t="str">
        <f>IFERROR('KORDONY - pasażerowie'!L18/'KORDONY - pojemność pociągów'!L18,"-")</f>
        <v>-</v>
      </c>
      <c r="M18" s="42" t="str">
        <f>IFERROR('KORDONY - pasażerowie'!M18/'KORDONY - pojemność pociągów'!M18,"-")</f>
        <v>-</v>
      </c>
      <c r="N18" s="42" t="str">
        <f>IFERROR('KORDONY - pasażerowie'!N18/'KORDONY - pojemność pociągów'!N18,"-")</f>
        <v>-</v>
      </c>
      <c r="O18" s="42" t="str">
        <f>IFERROR('KORDONY - pasażerowie'!O18/'KORDONY - pojemność pociągów'!O18,"-")</f>
        <v>-</v>
      </c>
      <c r="P18" s="42" t="str">
        <f>IFERROR('KORDONY - pasażerowie'!P18/'KORDONY - pojemność pociągów'!P18,"-")</f>
        <v>-</v>
      </c>
      <c r="Q18" s="42" t="str">
        <f>IFERROR('KORDONY - pasażerowie'!Q18/'KORDONY - pojemność pociągów'!Q18,"-")</f>
        <v>-</v>
      </c>
      <c r="R18" s="42" t="str">
        <f>IFERROR('KORDONY - pasażerowie'!R18/'KORDONY - pojemność pociągów'!R18,"-")</f>
        <v>-</v>
      </c>
      <c r="S18" s="42" t="str">
        <f>IFERROR('KORDONY - pasażerowie'!S18/'KORDONY - pojemność pociągów'!S18,"-")</f>
        <v>-</v>
      </c>
      <c r="T18" s="42" t="str">
        <f>IFERROR('KORDONY - pasażerowie'!T18/'KORDONY - pojemność pociągów'!T18,"-")</f>
        <v>-</v>
      </c>
      <c r="U18" s="42" t="str">
        <f>IFERROR('KORDONY - pasażerowie'!U18/'KORDONY - pojemność pociągów'!U18,"-")</f>
        <v>-</v>
      </c>
      <c r="V18" s="42" t="str">
        <f>IFERROR('KORDONY - pasażerowie'!V18/'KORDONY - pojemność pociągów'!V18,"-")</f>
        <v>-</v>
      </c>
      <c r="W18" s="42" t="str">
        <f>IFERROR('KORDONY - pasażerowie'!W18/'KORDONY - pojemność pociągów'!W18,"-")</f>
        <v>-</v>
      </c>
      <c r="X18" s="42" t="str">
        <f>IFERROR('KORDONY - pasażerowie'!X18/'KORDONY - pojemność pociągów'!X18,"-")</f>
        <v>-</v>
      </c>
      <c r="Y18" s="42" t="str">
        <f>IFERROR('KORDONY - pasażerowie'!Y18/'KORDONY - pojemność pociągów'!Y18,"-")</f>
        <v>-</v>
      </c>
      <c r="Z18" s="42" t="str">
        <f>IFERROR('KORDONY - pasażerowie'!Z18/'KORDONY - pojemność pociągów'!Z18,"-")</f>
        <v>-</v>
      </c>
      <c r="AA18" s="42" t="str">
        <f>IFERROR('KORDONY - pasażerowie'!AA18/'KORDONY - pojemność pociągów'!AA18,"-")</f>
        <v>-</v>
      </c>
      <c r="AB18" s="42" t="str">
        <f>IFERROR('KORDONY - pasażerowie'!AB18/'KORDONY - pojemność pociągów'!AB18,"-")</f>
        <v>-</v>
      </c>
      <c r="AC18" s="42" t="str">
        <f>IFERROR('KORDONY - pasażerowie'!AC18/'KORDONY - pojemność pociągów'!AC18,"-")</f>
        <v>-</v>
      </c>
      <c r="AD18" s="42" t="str">
        <f>IFERROR('KORDONY - pasażerowie'!AD18/'KORDONY - pojemność pociągów'!AD18,"-")</f>
        <v>-</v>
      </c>
      <c r="AE18" s="42" t="str">
        <f>IFERROR('KORDONY - pasażerowie'!AE18/'KORDONY - pojemność pociągów'!AE18,"-")</f>
        <v>-</v>
      </c>
      <c r="AF18" s="42" t="str">
        <f>IFERROR('KORDONY - pasażerowie'!AF18/'KORDONY - pojemność pociągów'!AF18,"-")</f>
        <v>-</v>
      </c>
      <c r="AG18" s="42" t="str">
        <f>IFERROR('KORDONY - pasażerowie'!AG18/'KORDONY - pojemność pociągów'!AG18,"-")</f>
        <v>-</v>
      </c>
      <c r="AH18" s="42" t="str">
        <f>IFERROR('KORDONY - pasażerowie'!AH18/'KORDONY - pojemność pociągów'!AH18,"-")</f>
        <v>-</v>
      </c>
      <c r="AI18" s="22"/>
      <c r="AJ18" s="22"/>
    </row>
    <row r="19" spans="1:36">
      <c r="A19" s="40" t="s">
        <v>210</v>
      </c>
      <c r="B19" s="42" t="str">
        <f>IFERROR('KORDONY - pasażerowie'!B19/'KORDONY - pojemność pociągów'!B19,"-")</f>
        <v>-</v>
      </c>
      <c r="C19" s="42" t="str">
        <f>IFERROR('KORDONY - pasażerowie'!C19/'KORDONY - pojemność pociągów'!C19,"-")</f>
        <v>-</v>
      </c>
      <c r="D19" s="42" t="str">
        <f>IFERROR('KORDONY - pasażerowie'!D19/'KORDONY - pojemność pociągów'!D19,"-")</f>
        <v>-</v>
      </c>
      <c r="E19" s="42" t="str">
        <f>IFERROR('KORDONY - pasażerowie'!E19/'KORDONY - pojemność pociągów'!E19,"-")</f>
        <v>-</v>
      </c>
      <c r="F19" s="42" t="str">
        <f>IFERROR('KORDONY - pasażerowie'!F19/'KORDONY - pojemność pociągów'!F19,"-")</f>
        <v>-</v>
      </c>
      <c r="G19" s="42" t="str">
        <f>IFERROR('KORDONY - pasażerowie'!G19/'KORDONY - pojemność pociągów'!G19,"-")</f>
        <v>-</v>
      </c>
      <c r="H19" s="42" t="str">
        <f>IFERROR('KORDONY - pasażerowie'!H19/'KORDONY - pojemność pociągów'!H19,"-")</f>
        <v>-</v>
      </c>
      <c r="I19" s="42" t="str">
        <f>IFERROR('KORDONY - pasażerowie'!I19/'KORDONY - pojemność pociągów'!I19,"-")</f>
        <v>-</v>
      </c>
      <c r="J19" s="42" t="str">
        <f>IFERROR('KORDONY - pasażerowie'!J19/'KORDONY - pojemność pociągów'!J19,"-")</f>
        <v>-</v>
      </c>
      <c r="K19" s="42" t="str">
        <f>IFERROR('KORDONY - pasażerowie'!K19/'KORDONY - pojemność pociągów'!K19,"-")</f>
        <v>-</v>
      </c>
      <c r="L19" s="42" t="str">
        <f>IFERROR('KORDONY - pasażerowie'!L19/'KORDONY - pojemność pociągów'!L19,"-")</f>
        <v>-</v>
      </c>
      <c r="M19" s="42" t="str">
        <f>IFERROR('KORDONY - pasażerowie'!M19/'KORDONY - pojemność pociągów'!M19,"-")</f>
        <v>-</v>
      </c>
      <c r="N19" s="42" t="str">
        <f>IFERROR('KORDONY - pasażerowie'!N19/'KORDONY - pojemność pociągów'!N19,"-")</f>
        <v>-</v>
      </c>
      <c r="O19" s="42" t="str">
        <f>IFERROR('KORDONY - pasażerowie'!O19/'KORDONY - pojemność pociągów'!O19,"-")</f>
        <v>-</v>
      </c>
      <c r="P19" s="42" t="str">
        <f>IFERROR('KORDONY - pasażerowie'!P19/'KORDONY - pojemność pociągów'!P19,"-")</f>
        <v>-</v>
      </c>
      <c r="Q19" s="42" t="str">
        <f>IFERROR('KORDONY - pasażerowie'!Q19/'KORDONY - pojemność pociągów'!Q19,"-")</f>
        <v>-</v>
      </c>
      <c r="R19" s="42" t="str">
        <f>IFERROR('KORDONY - pasażerowie'!R19/'KORDONY - pojemność pociągów'!R19,"-")</f>
        <v>-</v>
      </c>
      <c r="S19" s="42" t="str">
        <f>IFERROR('KORDONY - pasażerowie'!S19/'KORDONY - pojemność pociągów'!S19,"-")</f>
        <v>-</v>
      </c>
      <c r="T19" s="42" t="str">
        <f>IFERROR('KORDONY - pasażerowie'!T19/'KORDONY - pojemność pociągów'!T19,"-")</f>
        <v>-</v>
      </c>
      <c r="U19" s="42" t="str">
        <f>IFERROR('KORDONY - pasażerowie'!U19/'KORDONY - pojemność pociągów'!U19,"-")</f>
        <v>-</v>
      </c>
      <c r="V19" s="42" t="str">
        <f>IFERROR('KORDONY - pasażerowie'!V19/'KORDONY - pojemność pociągów'!V19,"-")</f>
        <v>-</v>
      </c>
      <c r="W19" s="42" t="str">
        <f>IFERROR('KORDONY - pasażerowie'!W19/'KORDONY - pojemność pociągów'!W19,"-")</f>
        <v>-</v>
      </c>
      <c r="X19" s="42" t="str">
        <f>IFERROR('KORDONY - pasażerowie'!X19/'KORDONY - pojemność pociągów'!X19,"-")</f>
        <v>-</v>
      </c>
      <c r="Y19" s="42" t="str">
        <f>IFERROR('KORDONY - pasażerowie'!Y19/'KORDONY - pojemność pociągów'!Y19,"-")</f>
        <v>-</v>
      </c>
      <c r="Z19" s="42" t="str">
        <f>IFERROR('KORDONY - pasażerowie'!Z19/'KORDONY - pojemność pociągów'!Z19,"-")</f>
        <v>-</v>
      </c>
      <c r="AA19" s="42" t="str">
        <f>IFERROR('KORDONY - pasażerowie'!AA19/'KORDONY - pojemność pociągów'!AA19,"-")</f>
        <v>-</v>
      </c>
      <c r="AB19" s="42" t="str">
        <f>IFERROR('KORDONY - pasażerowie'!AB19/'KORDONY - pojemność pociągów'!AB19,"-")</f>
        <v>-</v>
      </c>
      <c r="AC19" s="42" t="str">
        <f>IFERROR('KORDONY - pasażerowie'!AC19/'KORDONY - pojemność pociągów'!AC19,"-")</f>
        <v>-</v>
      </c>
      <c r="AD19" s="42" t="str">
        <f>IFERROR('KORDONY - pasażerowie'!AD19/'KORDONY - pojemność pociągów'!AD19,"-")</f>
        <v>-</v>
      </c>
      <c r="AE19" s="42" t="str">
        <f>IFERROR('KORDONY - pasażerowie'!AE19/'KORDONY - pojemność pociągów'!AE19,"-")</f>
        <v>-</v>
      </c>
      <c r="AF19" s="42" t="str">
        <f>IFERROR('KORDONY - pasażerowie'!AF19/'KORDONY - pojemność pociągów'!AF19,"-")</f>
        <v>-</v>
      </c>
      <c r="AG19" s="42" t="str">
        <f>IFERROR('KORDONY - pasażerowie'!AG19/'KORDONY - pojemność pociągów'!AG19,"-")</f>
        <v>-</v>
      </c>
      <c r="AH19" s="42" t="str">
        <f>IFERROR('KORDONY - pasażerowie'!AH19/'KORDONY - pojemność pociągów'!AH19,"-")</f>
        <v>-</v>
      </c>
      <c r="AI19" s="22"/>
      <c r="AJ19" s="22"/>
    </row>
    <row r="20" spans="1:36">
      <c r="A20" s="40" t="s">
        <v>211</v>
      </c>
      <c r="B20" s="42" t="str">
        <f>IFERROR('KORDONY - pasażerowie'!B20/'KORDONY - pojemność pociągów'!B20,"-")</f>
        <v>-</v>
      </c>
      <c r="C20" s="42" t="str">
        <f>IFERROR('KORDONY - pasażerowie'!C20/'KORDONY - pojemność pociągów'!C20,"-")</f>
        <v>-</v>
      </c>
      <c r="D20" s="42" t="str">
        <f>IFERROR('KORDONY - pasażerowie'!D20/'KORDONY - pojemność pociągów'!D20,"-")</f>
        <v>-</v>
      </c>
      <c r="E20" s="42" t="str">
        <f>IFERROR('KORDONY - pasażerowie'!E20/'KORDONY - pojemność pociągów'!E20,"-")</f>
        <v>-</v>
      </c>
      <c r="F20" s="42" t="str">
        <f>IFERROR('KORDONY - pasażerowie'!F20/'KORDONY - pojemność pociągów'!F20,"-")</f>
        <v>-</v>
      </c>
      <c r="G20" s="42" t="str">
        <f>IFERROR('KORDONY - pasażerowie'!G20/'KORDONY - pojemność pociągów'!G20,"-")</f>
        <v>-</v>
      </c>
      <c r="H20" s="42" t="str">
        <f>IFERROR('KORDONY - pasażerowie'!H20/'KORDONY - pojemność pociągów'!H20,"-")</f>
        <v>-</v>
      </c>
      <c r="I20" s="42" t="str">
        <f>IFERROR('KORDONY - pasażerowie'!I20/'KORDONY - pojemność pociągów'!I20,"-")</f>
        <v>-</v>
      </c>
      <c r="J20" s="42" t="str">
        <f>IFERROR('KORDONY - pasażerowie'!J20/'KORDONY - pojemność pociągów'!J20,"-")</f>
        <v>-</v>
      </c>
      <c r="K20" s="42" t="str">
        <f>IFERROR('KORDONY - pasażerowie'!K20/'KORDONY - pojemność pociągów'!K20,"-")</f>
        <v>-</v>
      </c>
      <c r="L20" s="42" t="str">
        <f>IFERROR('KORDONY - pasażerowie'!L20/'KORDONY - pojemność pociągów'!L20,"-")</f>
        <v>-</v>
      </c>
      <c r="M20" s="42" t="str">
        <f>IFERROR('KORDONY - pasażerowie'!M20/'KORDONY - pojemność pociągów'!M20,"-")</f>
        <v>-</v>
      </c>
      <c r="N20" s="42" t="str">
        <f>IFERROR('KORDONY - pasażerowie'!N20/'KORDONY - pojemność pociągów'!N20,"-")</f>
        <v>-</v>
      </c>
      <c r="O20" s="42" t="str">
        <f>IFERROR('KORDONY - pasażerowie'!O20/'KORDONY - pojemność pociągów'!O20,"-")</f>
        <v>-</v>
      </c>
      <c r="P20" s="42" t="str">
        <f>IFERROR('KORDONY - pasażerowie'!P20/'KORDONY - pojemność pociągów'!P20,"-")</f>
        <v>-</v>
      </c>
      <c r="Q20" s="42" t="str">
        <f>IFERROR('KORDONY - pasażerowie'!Q20/'KORDONY - pojemność pociągów'!Q20,"-")</f>
        <v>-</v>
      </c>
      <c r="R20" s="42" t="str">
        <f>IFERROR('KORDONY - pasażerowie'!R20/'KORDONY - pojemność pociągów'!R20,"-")</f>
        <v>-</v>
      </c>
      <c r="S20" s="42" t="str">
        <f>IFERROR('KORDONY - pasażerowie'!S20/'KORDONY - pojemność pociągów'!S20,"-")</f>
        <v>-</v>
      </c>
      <c r="T20" s="42" t="str">
        <f>IFERROR('KORDONY - pasażerowie'!T20/'KORDONY - pojemność pociągów'!T20,"-")</f>
        <v>-</v>
      </c>
      <c r="U20" s="42" t="str">
        <f>IFERROR('KORDONY - pasażerowie'!U20/'KORDONY - pojemność pociągów'!U20,"-")</f>
        <v>-</v>
      </c>
      <c r="V20" s="42" t="str">
        <f>IFERROR('KORDONY - pasażerowie'!V20/'KORDONY - pojemność pociągów'!V20,"-")</f>
        <v>-</v>
      </c>
      <c r="W20" s="42" t="str">
        <f>IFERROR('KORDONY - pasażerowie'!W20/'KORDONY - pojemność pociągów'!W20,"-")</f>
        <v>-</v>
      </c>
      <c r="X20" s="42" t="str">
        <f>IFERROR('KORDONY - pasażerowie'!X20/'KORDONY - pojemność pociągów'!X20,"-")</f>
        <v>-</v>
      </c>
      <c r="Y20" s="42" t="str">
        <f>IFERROR('KORDONY - pasażerowie'!Y20/'KORDONY - pojemność pociągów'!Y20,"-")</f>
        <v>-</v>
      </c>
      <c r="Z20" s="42" t="str">
        <f>IFERROR('KORDONY - pasażerowie'!Z20/'KORDONY - pojemność pociągów'!Z20,"-")</f>
        <v>-</v>
      </c>
      <c r="AA20" s="42" t="str">
        <f>IFERROR('KORDONY - pasażerowie'!AA20/'KORDONY - pojemność pociągów'!AA20,"-")</f>
        <v>-</v>
      </c>
      <c r="AB20" s="42" t="str">
        <f>IFERROR('KORDONY - pasażerowie'!AB20/'KORDONY - pojemność pociągów'!AB20,"-")</f>
        <v>-</v>
      </c>
      <c r="AC20" s="42" t="str">
        <f>IFERROR('KORDONY - pasażerowie'!AC20/'KORDONY - pojemność pociągów'!AC20,"-")</f>
        <v>-</v>
      </c>
      <c r="AD20" s="42" t="str">
        <f>IFERROR('KORDONY - pasażerowie'!AD20/'KORDONY - pojemność pociągów'!AD20,"-")</f>
        <v>-</v>
      </c>
      <c r="AE20" s="42" t="str">
        <f>IFERROR('KORDONY - pasażerowie'!AE20/'KORDONY - pojemność pociągów'!AE20,"-")</f>
        <v>-</v>
      </c>
      <c r="AF20" s="42" t="str">
        <f>IFERROR('KORDONY - pasażerowie'!AF20/'KORDONY - pojemność pociągów'!AF20,"-")</f>
        <v>-</v>
      </c>
      <c r="AG20" s="42" t="str">
        <f>IFERROR('KORDONY - pasażerowie'!AG20/'KORDONY - pojemność pociągów'!AG20,"-")</f>
        <v>-</v>
      </c>
      <c r="AH20" s="42" t="str">
        <f>IFERROR('KORDONY - pasażerowie'!AH20/'KORDONY - pojemność pociągów'!AH20,"-")</f>
        <v>-</v>
      </c>
      <c r="AI20" s="22"/>
      <c r="AJ20" s="22"/>
    </row>
    <row r="21" spans="1:36">
      <c r="A21" s="40" t="s">
        <v>212</v>
      </c>
      <c r="B21" s="42" t="str">
        <f>IFERROR('KORDONY - pasażerowie'!B21/'KORDONY - pojemność pociągów'!B21,"-")</f>
        <v>-</v>
      </c>
      <c r="C21" s="42" t="str">
        <f>IFERROR('KORDONY - pasażerowie'!C21/'KORDONY - pojemność pociągów'!C21,"-")</f>
        <v>-</v>
      </c>
      <c r="D21" s="42" t="str">
        <f>IFERROR('KORDONY - pasażerowie'!D21/'KORDONY - pojemność pociągów'!D21,"-")</f>
        <v>-</v>
      </c>
      <c r="E21" s="42" t="str">
        <f>IFERROR('KORDONY - pasażerowie'!E21/'KORDONY - pojemność pociągów'!E21,"-")</f>
        <v>-</v>
      </c>
      <c r="F21" s="42" t="str">
        <f>IFERROR('KORDONY - pasażerowie'!F21/'KORDONY - pojemność pociągów'!F21,"-")</f>
        <v>-</v>
      </c>
      <c r="G21" s="42" t="str">
        <f>IFERROR('KORDONY - pasażerowie'!G21/'KORDONY - pojemność pociągów'!G21,"-")</f>
        <v>-</v>
      </c>
      <c r="H21" s="42" t="str">
        <f>IFERROR('KORDONY - pasażerowie'!H21/'KORDONY - pojemność pociągów'!H21,"-")</f>
        <v>-</v>
      </c>
      <c r="I21" s="42" t="str">
        <f>IFERROR('KORDONY - pasażerowie'!I21/'KORDONY - pojemność pociągów'!I21,"-")</f>
        <v>-</v>
      </c>
      <c r="J21" s="42" t="str">
        <f>IFERROR('KORDONY - pasażerowie'!J21/'KORDONY - pojemność pociągów'!J21,"-")</f>
        <v>-</v>
      </c>
      <c r="K21" s="42" t="str">
        <f>IFERROR('KORDONY - pasażerowie'!K21/'KORDONY - pojemność pociągów'!K21,"-")</f>
        <v>-</v>
      </c>
      <c r="L21" s="42" t="str">
        <f>IFERROR('KORDONY - pasażerowie'!L21/'KORDONY - pojemność pociągów'!L21,"-")</f>
        <v>-</v>
      </c>
      <c r="M21" s="42" t="str">
        <f>IFERROR('KORDONY - pasażerowie'!M21/'KORDONY - pojemność pociągów'!M21,"-")</f>
        <v>-</v>
      </c>
      <c r="N21" s="42" t="str">
        <f>IFERROR('KORDONY - pasażerowie'!N21/'KORDONY - pojemność pociągów'!N21,"-")</f>
        <v>-</v>
      </c>
      <c r="O21" s="42" t="str">
        <f>IFERROR('KORDONY - pasażerowie'!O21/'KORDONY - pojemność pociągów'!O21,"-")</f>
        <v>-</v>
      </c>
      <c r="P21" s="42" t="str">
        <f>IFERROR('KORDONY - pasażerowie'!P21/'KORDONY - pojemność pociągów'!P21,"-")</f>
        <v>-</v>
      </c>
      <c r="Q21" s="42" t="str">
        <f>IFERROR('KORDONY - pasażerowie'!Q21/'KORDONY - pojemność pociągów'!Q21,"-")</f>
        <v>-</v>
      </c>
      <c r="R21" s="42" t="str">
        <f>IFERROR('KORDONY - pasażerowie'!R21/'KORDONY - pojemność pociągów'!R21,"-")</f>
        <v>-</v>
      </c>
      <c r="S21" s="42" t="str">
        <f>IFERROR('KORDONY - pasażerowie'!S21/'KORDONY - pojemność pociągów'!S21,"-")</f>
        <v>-</v>
      </c>
      <c r="T21" s="42" t="str">
        <f>IFERROR('KORDONY - pasażerowie'!T21/'KORDONY - pojemność pociągów'!T21,"-")</f>
        <v>-</v>
      </c>
      <c r="U21" s="42" t="str">
        <f>IFERROR('KORDONY - pasażerowie'!U21/'KORDONY - pojemność pociągów'!U21,"-")</f>
        <v>-</v>
      </c>
      <c r="V21" s="42" t="str">
        <f>IFERROR('KORDONY - pasażerowie'!V21/'KORDONY - pojemność pociągów'!V21,"-")</f>
        <v>-</v>
      </c>
      <c r="W21" s="42" t="str">
        <f>IFERROR('KORDONY - pasażerowie'!W21/'KORDONY - pojemność pociągów'!W21,"-")</f>
        <v>-</v>
      </c>
      <c r="X21" s="42" t="str">
        <f>IFERROR('KORDONY - pasażerowie'!X21/'KORDONY - pojemność pociągów'!X21,"-")</f>
        <v>-</v>
      </c>
      <c r="Y21" s="42" t="str">
        <f>IFERROR('KORDONY - pasażerowie'!Y21/'KORDONY - pojemność pociągów'!Y21,"-")</f>
        <v>-</v>
      </c>
      <c r="Z21" s="42" t="str">
        <f>IFERROR('KORDONY - pasażerowie'!Z21/'KORDONY - pojemność pociągów'!Z21,"-")</f>
        <v>-</v>
      </c>
      <c r="AA21" s="42" t="str">
        <f>IFERROR('KORDONY - pasażerowie'!AA21/'KORDONY - pojemność pociągów'!AA21,"-")</f>
        <v>-</v>
      </c>
      <c r="AB21" s="42" t="str">
        <f>IFERROR('KORDONY - pasażerowie'!AB21/'KORDONY - pojemność pociągów'!AB21,"-")</f>
        <v>-</v>
      </c>
      <c r="AC21" s="42" t="str">
        <f>IFERROR('KORDONY - pasażerowie'!AC21/'KORDONY - pojemność pociągów'!AC21,"-")</f>
        <v>-</v>
      </c>
      <c r="AD21" s="42" t="str">
        <f>IFERROR('KORDONY - pasażerowie'!AD21/'KORDONY - pojemność pociągów'!AD21,"-")</f>
        <v>-</v>
      </c>
      <c r="AE21" s="42" t="str">
        <f>IFERROR('KORDONY - pasażerowie'!AE21/'KORDONY - pojemność pociągów'!AE21,"-")</f>
        <v>-</v>
      </c>
      <c r="AF21" s="42" t="str">
        <f>IFERROR('KORDONY - pasażerowie'!AF21/'KORDONY - pojemność pociągów'!AF21,"-")</f>
        <v>-</v>
      </c>
      <c r="AG21" s="42" t="str">
        <f>IFERROR('KORDONY - pasażerowie'!AG21/'KORDONY - pojemność pociągów'!AG21,"-")</f>
        <v>-</v>
      </c>
      <c r="AH21" s="42" t="str">
        <f>IFERROR('KORDONY - pasażerowie'!AH21/'KORDONY - pojemność pociągów'!AH21,"-")</f>
        <v>-</v>
      </c>
      <c r="AI21" s="22"/>
      <c r="AJ21" s="22"/>
    </row>
    <row r="22" spans="1:36">
      <c r="A22" s="40" t="s">
        <v>213</v>
      </c>
      <c r="B22" s="42" t="str">
        <f>IFERROR('KORDONY - pasażerowie'!B22/'KORDONY - pojemność pociągów'!B22,"-")</f>
        <v>-</v>
      </c>
      <c r="C22" s="42" t="str">
        <f>IFERROR('KORDONY - pasażerowie'!C22/'KORDONY - pojemność pociągów'!C22,"-")</f>
        <v>-</v>
      </c>
      <c r="D22" s="42" t="str">
        <f>IFERROR('KORDONY - pasażerowie'!D22/'KORDONY - pojemność pociągów'!D22,"-")</f>
        <v>-</v>
      </c>
      <c r="E22" s="42" t="str">
        <f>IFERROR('KORDONY - pasażerowie'!E22/'KORDONY - pojemność pociągów'!E22,"-")</f>
        <v>-</v>
      </c>
      <c r="F22" s="42" t="str">
        <f>IFERROR('KORDONY - pasażerowie'!F22/'KORDONY - pojemność pociągów'!F22,"-")</f>
        <v>-</v>
      </c>
      <c r="G22" s="42" t="str">
        <f>IFERROR('KORDONY - pasażerowie'!G22/'KORDONY - pojemność pociągów'!G22,"-")</f>
        <v>-</v>
      </c>
      <c r="H22" s="42" t="str">
        <f>IFERROR('KORDONY - pasażerowie'!H22/'KORDONY - pojemność pociągów'!H22,"-")</f>
        <v>-</v>
      </c>
      <c r="I22" s="42" t="str">
        <f>IFERROR('KORDONY - pasażerowie'!I22/'KORDONY - pojemność pociągów'!I22,"-")</f>
        <v>-</v>
      </c>
      <c r="J22" s="42" t="str">
        <f>IFERROR('KORDONY - pasażerowie'!J22/'KORDONY - pojemność pociągów'!J22,"-")</f>
        <v>-</v>
      </c>
      <c r="K22" s="42" t="str">
        <f>IFERROR('KORDONY - pasażerowie'!K22/'KORDONY - pojemność pociągów'!K22,"-")</f>
        <v>-</v>
      </c>
      <c r="L22" s="42" t="str">
        <f>IFERROR('KORDONY - pasażerowie'!L22/'KORDONY - pojemność pociągów'!L22,"-")</f>
        <v>-</v>
      </c>
      <c r="M22" s="42" t="str">
        <f>IFERROR('KORDONY - pasażerowie'!M22/'KORDONY - pojemność pociągów'!M22,"-")</f>
        <v>-</v>
      </c>
      <c r="N22" s="42" t="str">
        <f>IFERROR('KORDONY - pasażerowie'!N22/'KORDONY - pojemność pociągów'!N22,"-")</f>
        <v>-</v>
      </c>
      <c r="O22" s="42" t="str">
        <f>IFERROR('KORDONY - pasażerowie'!O22/'KORDONY - pojemność pociągów'!O22,"-")</f>
        <v>-</v>
      </c>
      <c r="P22" s="42" t="str">
        <f>IFERROR('KORDONY - pasażerowie'!P22/'KORDONY - pojemność pociągów'!P22,"-")</f>
        <v>-</v>
      </c>
      <c r="Q22" s="42" t="str">
        <f>IFERROR('KORDONY - pasażerowie'!Q22/'KORDONY - pojemność pociągów'!Q22,"-")</f>
        <v>-</v>
      </c>
      <c r="R22" s="42" t="str">
        <f>IFERROR('KORDONY - pasażerowie'!R22/'KORDONY - pojemność pociągów'!R22,"-")</f>
        <v>-</v>
      </c>
      <c r="S22" s="42" t="str">
        <f>IFERROR('KORDONY - pasażerowie'!S22/'KORDONY - pojemność pociągów'!S22,"-")</f>
        <v>-</v>
      </c>
      <c r="T22" s="42" t="str">
        <f>IFERROR('KORDONY - pasażerowie'!T22/'KORDONY - pojemność pociągów'!T22,"-")</f>
        <v>-</v>
      </c>
      <c r="U22" s="42" t="str">
        <f>IFERROR('KORDONY - pasażerowie'!U22/'KORDONY - pojemność pociągów'!U22,"-")</f>
        <v>-</v>
      </c>
      <c r="V22" s="42" t="str">
        <f>IFERROR('KORDONY - pasażerowie'!V22/'KORDONY - pojemność pociągów'!V22,"-")</f>
        <v>-</v>
      </c>
      <c r="W22" s="42" t="str">
        <f>IFERROR('KORDONY - pasażerowie'!W22/'KORDONY - pojemność pociągów'!W22,"-")</f>
        <v>-</v>
      </c>
      <c r="X22" s="42" t="str">
        <f>IFERROR('KORDONY - pasażerowie'!X22/'KORDONY - pojemność pociągów'!X22,"-")</f>
        <v>-</v>
      </c>
      <c r="Y22" s="42" t="str">
        <f>IFERROR('KORDONY - pasażerowie'!Y22/'KORDONY - pojemność pociągów'!Y22,"-")</f>
        <v>-</v>
      </c>
      <c r="Z22" s="42" t="str">
        <f>IFERROR('KORDONY - pasażerowie'!Z22/'KORDONY - pojemność pociągów'!Z22,"-")</f>
        <v>-</v>
      </c>
      <c r="AA22" s="42" t="str">
        <f>IFERROR('KORDONY - pasażerowie'!AA22/'KORDONY - pojemność pociągów'!AA22,"-")</f>
        <v>-</v>
      </c>
      <c r="AB22" s="42" t="str">
        <f>IFERROR('KORDONY - pasażerowie'!AB22/'KORDONY - pojemność pociągów'!AB22,"-")</f>
        <v>-</v>
      </c>
      <c r="AC22" s="42" t="str">
        <f>IFERROR('KORDONY - pasażerowie'!AC22/'KORDONY - pojemność pociągów'!AC22,"-")</f>
        <v>-</v>
      </c>
      <c r="AD22" s="42" t="str">
        <f>IFERROR('KORDONY - pasażerowie'!AD22/'KORDONY - pojemność pociągów'!AD22,"-")</f>
        <v>-</v>
      </c>
      <c r="AE22" s="42" t="str">
        <f>IFERROR('KORDONY - pasażerowie'!AE22/'KORDONY - pojemność pociągów'!AE22,"-")</f>
        <v>-</v>
      </c>
      <c r="AF22" s="42" t="str">
        <f>IFERROR('KORDONY - pasażerowie'!AF22/'KORDONY - pojemność pociągów'!AF22,"-")</f>
        <v>-</v>
      </c>
      <c r="AG22" s="42" t="str">
        <f>IFERROR('KORDONY - pasażerowie'!AG22/'KORDONY - pojemność pociągów'!AG22,"-")</f>
        <v>-</v>
      </c>
      <c r="AH22" s="42" t="str">
        <f>IFERROR('KORDONY - pasażerowie'!AH22/'KORDONY - pojemność pociągów'!AH22,"-")</f>
        <v>-</v>
      </c>
      <c r="AI22" s="22"/>
      <c r="AJ22" s="22"/>
    </row>
    <row r="23" spans="1:36">
      <c r="A23" s="40" t="s">
        <v>214</v>
      </c>
      <c r="B23" s="42" t="str">
        <f>IFERROR('KORDONY - pasażerowie'!B23/'KORDONY - pojemność pociągów'!B23,"-")</f>
        <v>-</v>
      </c>
      <c r="C23" s="42" t="str">
        <f>IFERROR('KORDONY - pasażerowie'!C23/'KORDONY - pojemność pociągów'!C23,"-")</f>
        <v>-</v>
      </c>
      <c r="D23" s="42" t="str">
        <f>IFERROR('KORDONY - pasażerowie'!D23/'KORDONY - pojemność pociągów'!D23,"-")</f>
        <v>-</v>
      </c>
      <c r="E23" s="42" t="str">
        <f>IFERROR('KORDONY - pasażerowie'!E23/'KORDONY - pojemność pociągów'!E23,"-")</f>
        <v>-</v>
      </c>
      <c r="F23" s="42" t="str">
        <f>IFERROR('KORDONY - pasażerowie'!F23/'KORDONY - pojemność pociągów'!F23,"-")</f>
        <v>-</v>
      </c>
      <c r="G23" s="42" t="str">
        <f>IFERROR('KORDONY - pasażerowie'!G23/'KORDONY - pojemność pociągów'!G23,"-")</f>
        <v>-</v>
      </c>
      <c r="H23" s="42" t="str">
        <f>IFERROR('KORDONY - pasażerowie'!H23/'KORDONY - pojemność pociągów'!H23,"-")</f>
        <v>-</v>
      </c>
      <c r="I23" s="42" t="str">
        <f>IFERROR('KORDONY - pasażerowie'!I23/'KORDONY - pojemność pociągów'!I23,"-")</f>
        <v>-</v>
      </c>
      <c r="J23" s="42" t="str">
        <f>IFERROR('KORDONY - pasażerowie'!J23/'KORDONY - pojemność pociągów'!J23,"-")</f>
        <v>-</v>
      </c>
      <c r="K23" s="42" t="str">
        <f>IFERROR('KORDONY - pasażerowie'!K23/'KORDONY - pojemność pociągów'!K23,"-")</f>
        <v>-</v>
      </c>
      <c r="L23" s="42" t="str">
        <f>IFERROR('KORDONY - pasażerowie'!L23/'KORDONY - pojemność pociągów'!L23,"-")</f>
        <v>-</v>
      </c>
      <c r="M23" s="42" t="str">
        <f>IFERROR('KORDONY - pasażerowie'!M23/'KORDONY - pojemność pociągów'!M23,"-")</f>
        <v>-</v>
      </c>
      <c r="N23" s="42" t="str">
        <f>IFERROR('KORDONY - pasażerowie'!N23/'KORDONY - pojemność pociągów'!N23,"-")</f>
        <v>-</v>
      </c>
      <c r="O23" s="42" t="str">
        <f>IFERROR('KORDONY - pasażerowie'!O23/'KORDONY - pojemność pociągów'!O23,"-")</f>
        <v>-</v>
      </c>
      <c r="P23" s="42" t="str">
        <f>IFERROR('KORDONY - pasażerowie'!P23/'KORDONY - pojemność pociągów'!P23,"-")</f>
        <v>-</v>
      </c>
      <c r="Q23" s="42" t="str">
        <f>IFERROR('KORDONY - pasażerowie'!Q23/'KORDONY - pojemność pociągów'!Q23,"-")</f>
        <v>-</v>
      </c>
      <c r="R23" s="42" t="str">
        <f>IFERROR('KORDONY - pasażerowie'!R23/'KORDONY - pojemność pociągów'!R23,"-")</f>
        <v>-</v>
      </c>
      <c r="S23" s="42" t="str">
        <f>IFERROR('KORDONY - pasażerowie'!S23/'KORDONY - pojemność pociągów'!S23,"-")</f>
        <v>-</v>
      </c>
      <c r="T23" s="42" t="str">
        <f>IFERROR('KORDONY - pasażerowie'!T23/'KORDONY - pojemność pociągów'!T23,"-")</f>
        <v>-</v>
      </c>
      <c r="U23" s="42" t="str">
        <f>IFERROR('KORDONY - pasażerowie'!U23/'KORDONY - pojemność pociągów'!U23,"-")</f>
        <v>-</v>
      </c>
      <c r="V23" s="42" t="str">
        <f>IFERROR('KORDONY - pasażerowie'!V23/'KORDONY - pojemność pociągów'!V23,"-")</f>
        <v>-</v>
      </c>
      <c r="W23" s="42" t="str">
        <f>IFERROR('KORDONY - pasażerowie'!W23/'KORDONY - pojemność pociągów'!W23,"-")</f>
        <v>-</v>
      </c>
      <c r="X23" s="42" t="str">
        <f>IFERROR('KORDONY - pasażerowie'!X23/'KORDONY - pojemność pociągów'!X23,"-")</f>
        <v>-</v>
      </c>
      <c r="Y23" s="42" t="str">
        <f>IFERROR('KORDONY - pasażerowie'!Y23/'KORDONY - pojemność pociągów'!Y23,"-")</f>
        <v>-</v>
      </c>
      <c r="Z23" s="42" t="str">
        <f>IFERROR('KORDONY - pasażerowie'!Z23/'KORDONY - pojemność pociągów'!Z23,"-")</f>
        <v>-</v>
      </c>
      <c r="AA23" s="42" t="str">
        <f>IFERROR('KORDONY - pasażerowie'!AA23/'KORDONY - pojemność pociągów'!AA23,"-")</f>
        <v>-</v>
      </c>
      <c r="AB23" s="42" t="str">
        <f>IFERROR('KORDONY - pasażerowie'!AB23/'KORDONY - pojemność pociągów'!AB23,"-")</f>
        <v>-</v>
      </c>
      <c r="AC23" s="42" t="str">
        <f>IFERROR('KORDONY - pasażerowie'!AC23/'KORDONY - pojemność pociągów'!AC23,"-")</f>
        <v>-</v>
      </c>
      <c r="AD23" s="42" t="str">
        <f>IFERROR('KORDONY - pasażerowie'!AD23/'KORDONY - pojemność pociągów'!AD23,"-")</f>
        <v>-</v>
      </c>
      <c r="AE23" s="42" t="str">
        <f>IFERROR('KORDONY - pasażerowie'!AE23/'KORDONY - pojemność pociągów'!AE23,"-")</f>
        <v>-</v>
      </c>
      <c r="AF23" s="42" t="str">
        <f>IFERROR('KORDONY - pasażerowie'!AF23/'KORDONY - pojemność pociągów'!AF23,"-")</f>
        <v>-</v>
      </c>
      <c r="AG23" s="42" t="str">
        <f>IFERROR('KORDONY - pasażerowie'!AG23/'KORDONY - pojemność pociągów'!AG23,"-")</f>
        <v>-</v>
      </c>
      <c r="AH23" s="42" t="str">
        <f>IFERROR('KORDONY - pasażerowie'!AH23/'KORDONY - pojemność pociągów'!AH23,"-")</f>
        <v>-</v>
      </c>
      <c r="AI23" s="22"/>
      <c r="AJ23" s="22"/>
    </row>
    <row r="24" spans="1:36">
      <c r="A24" s="40" t="s">
        <v>215</v>
      </c>
      <c r="B24" s="42" t="str">
        <f>IFERROR('KORDONY - pasażerowie'!B24/'KORDONY - pojemność pociągów'!B24,"-")</f>
        <v>-</v>
      </c>
      <c r="C24" s="42" t="str">
        <f>IFERROR('KORDONY - pasażerowie'!C24/'KORDONY - pojemność pociągów'!C24,"-")</f>
        <v>-</v>
      </c>
      <c r="D24" s="42" t="str">
        <f>IFERROR('KORDONY - pasażerowie'!D24/'KORDONY - pojemność pociągów'!D24,"-")</f>
        <v>-</v>
      </c>
      <c r="E24" s="42" t="str">
        <f>IFERROR('KORDONY - pasażerowie'!E24/'KORDONY - pojemność pociągów'!E24,"-")</f>
        <v>-</v>
      </c>
      <c r="F24" s="42" t="str">
        <f>IFERROR('KORDONY - pasażerowie'!F24/'KORDONY - pojemność pociągów'!F24,"-")</f>
        <v>-</v>
      </c>
      <c r="G24" s="42" t="str">
        <f>IFERROR('KORDONY - pasażerowie'!G24/'KORDONY - pojemność pociągów'!G24,"-")</f>
        <v>-</v>
      </c>
      <c r="H24" s="42" t="str">
        <f>IFERROR('KORDONY - pasażerowie'!H24/'KORDONY - pojemność pociągów'!H24,"-")</f>
        <v>-</v>
      </c>
      <c r="I24" s="42" t="str">
        <f>IFERROR('KORDONY - pasażerowie'!I24/'KORDONY - pojemność pociągów'!I24,"-")</f>
        <v>-</v>
      </c>
      <c r="J24" s="42" t="str">
        <f>IFERROR('KORDONY - pasażerowie'!J24/'KORDONY - pojemność pociągów'!J24,"-")</f>
        <v>-</v>
      </c>
      <c r="K24" s="42" t="str">
        <f>IFERROR('KORDONY - pasażerowie'!K24/'KORDONY - pojemność pociągów'!K24,"-")</f>
        <v>-</v>
      </c>
      <c r="L24" s="42" t="str">
        <f>IFERROR('KORDONY - pasażerowie'!L24/'KORDONY - pojemność pociągów'!L24,"-")</f>
        <v>-</v>
      </c>
      <c r="M24" s="42" t="str">
        <f>IFERROR('KORDONY - pasażerowie'!M24/'KORDONY - pojemność pociągów'!M24,"-")</f>
        <v>-</v>
      </c>
      <c r="N24" s="42" t="str">
        <f>IFERROR('KORDONY - pasażerowie'!N24/'KORDONY - pojemność pociągów'!N24,"-")</f>
        <v>-</v>
      </c>
      <c r="O24" s="42" t="str">
        <f>IFERROR('KORDONY - pasażerowie'!O24/'KORDONY - pojemność pociągów'!O24,"-")</f>
        <v>-</v>
      </c>
      <c r="P24" s="42" t="str">
        <f>IFERROR('KORDONY - pasażerowie'!P24/'KORDONY - pojemność pociągów'!P24,"-")</f>
        <v>-</v>
      </c>
      <c r="Q24" s="42" t="str">
        <f>IFERROR('KORDONY - pasażerowie'!Q24/'KORDONY - pojemność pociągów'!Q24,"-")</f>
        <v>-</v>
      </c>
      <c r="R24" s="42" t="str">
        <f>IFERROR('KORDONY - pasażerowie'!R24/'KORDONY - pojemność pociągów'!R24,"-")</f>
        <v>-</v>
      </c>
      <c r="S24" s="42" t="str">
        <f>IFERROR('KORDONY - pasażerowie'!S24/'KORDONY - pojemność pociągów'!S24,"-")</f>
        <v>-</v>
      </c>
      <c r="T24" s="42" t="str">
        <f>IFERROR('KORDONY - pasażerowie'!T24/'KORDONY - pojemność pociągów'!T24,"-")</f>
        <v>-</v>
      </c>
      <c r="U24" s="42" t="str">
        <f>IFERROR('KORDONY - pasażerowie'!U24/'KORDONY - pojemność pociągów'!U24,"-")</f>
        <v>-</v>
      </c>
      <c r="V24" s="42" t="str">
        <f>IFERROR('KORDONY - pasażerowie'!V24/'KORDONY - pojemność pociągów'!V24,"-")</f>
        <v>-</v>
      </c>
      <c r="W24" s="42" t="str">
        <f>IFERROR('KORDONY - pasażerowie'!W24/'KORDONY - pojemność pociągów'!W24,"-")</f>
        <v>-</v>
      </c>
      <c r="X24" s="42" t="str">
        <f>IFERROR('KORDONY - pasażerowie'!X24/'KORDONY - pojemność pociągów'!X24,"-")</f>
        <v>-</v>
      </c>
      <c r="Y24" s="42" t="str">
        <f>IFERROR('KORDONY - pasażerowie'!Y24/'KORDONY - pojemność pociągów'!Y24,"-")</f>
        <v>-</v>
      </c>
      <c r="Z24" s="42" t="str">
        <f>IFERROR('KORDONY - pasażerowie'!Z24/'KORDONY - pojemność pociągów'!Z24,"-")</f>
        <v>-</v>
      </c>
      <c r="AA24" s="42" t="str">
        <f>IFERROR('KORDONY - pasażerowie'!AA24/'KORDONY - pojemność pociągów'!AA24,"-")</f>
        <v>-</v>
      </c>
      <c r="AB24" s="42" t="str">
        <f>IFERROR('KORDONY - pasażerowie'!AB24/'KORDONY - pojemność pociągów'!AB24,"-")</f>
        <v>-</v>
      </c>
      <c r="AC24" s="42" t="str">
        <f>IFERROR('KORDONY - pasażerowie'!AC24/'KORDONY - pojemność pociągów'!AC24,"-")</f>
        <v>-</v>
      </c>
      <c r="AD24" s="42" t="str">
        <f>IFERROR('KORDONY - pasażerowie'!AD24/'KORDONY - pojemność pociągów'!AD24,"-")</f>
        <v>-</v>
      </c>
      <c r="AE24" s="42" t="str">
        <f>IFERROR('KORDONY - pasażerowie'!AE24/'KORDONY - pojemność pociągów'!AE24,"-")</f>
        <v>-</v>
      </c>
      <c r="AF24" s="42" t="str">
        <f>IFERROR('KORDONY - pasażerowie'!AF24/'KORDONY - pojemność pociągów'!AF24,"-")</f>
        <v>-</v>
      </c>
      <c r="AG24" s="42" t="str">
        <f>IFERROR('KORDONY - pasażerowie'!AG24/'KORDONY - pojemność pociągów'!AG24,"-")</f>
        <v>-</v>
      </c>
      <c r="AH24" s="42" t="str">
        <f>IFERROR('KORDONY - pasażerowie'!AH24/'KORDONY - pojemność pociągów'!AH24,"-")</f>
        <v>-</v>
      </c>
      <c r="AI24" s="22"/>
      <c r="AJ24" s="22"/>
    </row>
    <row r="25" spans="1:36">
      <c r="A25" s="40" t="s">
        <v>216</v>
      </c>
      <c r="B25" s="42" t="str">
        <f>IFERROR('KORDONY - pasażerowie'!B25/'KORDONY - pojemność pociągów'!B25,"-")</f>
        <v>-</v>
      </c>
      <c r="C25" s="42" t="str">
        <f>IFERROR('KORDONY - pasażerowie'!C25/'KORDONY - pojemność pociągów'!C25,"-")</f>
        <v>-</v>
      </c>
      <c r="D25" s="42" t="str">
        <f>IFERROR('KORDONY - pasażerowie'!D25/'KORDONY - pojemność pociągów'!D25,"-")</f>
        <v>-</v>
      </c>
      <c r="E25" s="42" t="str">
        <f>IFERROR('KORDONY - pasażerowie'!E25/'KORDONY - pojemność pociągów'!E25,"-")</f>
        <v>-</v>
      </c>
      <c r="F25" s="42" t="str">
        <f>IFERROR('KORDONY - pasażerowie'!F25/'KORDONY - pojemność pociągów'!F25,"-")</f>
        <v>-</v>
      </c>
      <c r="G25" s="42" t="str">
        <f>IFERROR('KORDONY - pasażerowie'!G25/'KORDONY - pojemność pociągów'!G25,"-")</f>
        <v>-</v>
      </c>
      <c r="H25" s="42" t="str">
        <f>IFERROR('KORDONY - pasażerowie'!H25/'KORDONY - pojemność pociągów'!H25,"-")</f>
        <v>-</v>
      </c>
      <c r="I25" s="42" t="str">
        <f>IFERROR('KORDONY - pasażerowie'!I25/'KORDONY - pojemność pociągów'!I25,"-")</f>
        <v>-</v>
      </c>
      <c r="J25" s="42" t="str">
        <f>IFERROR('KORDONY - pasażerowie'!J25/'KORDONY - pojemność pociągów'!J25,"-")</f>
        <v>-</v>
      </c>
      <c r="K25" s="42" t="str">
        <f>IFERROR('KORDONY - pasażerowie'!K25/'KORDONY - pojemność pociągów'!K25,"-")</f>
        <v>-</v>
      </c>
      <c r="L25" s="42" t="str">
        <f>IFERROR('KORDONY - pasażerowie'!L25/'KORDONY - pojemność pociągów'!L25,"-")</f>
        <v>-</v>
      </c>
      <c r="M25" s="42" t="str">
        <f>IFERROR('KORDONY - pasażerowie'!M25/'KORDONY - pojemność pociągów'!M25,"-")</f>
        <v>-</v>
      </c>
      <c r="N25" s="42" t="str">
        <f>IFERROR('KORDONY - pasażerowie'!N25/'KORDONY - pojemność pociągów'!N25,"-")</f>
        <v>-</v>
      </c>
      <c r="O25" s="42" t="str">
        <f>IFERROR('KORDONY - pasażerowie'!O25/'KORDONY - pojemność pociągów'!O25,"-")</f>
        <v>-</v>
      </c>
      <c r="P25" s="42" t="str">
        <f>IFERROR('KORDONY - pasażerowie'!P25/'KORDONY - pojemność pociągów'!P25,"-")</f>
        <v>-</v>
      </c>
      <c r="Q25" s="42" t="str">
        <f>IFERROR('KORDONY - pasażerowie'!Q25/'KORDONY - pojemność pociągów'!Q25,"-")</f>
        <v>-</v>
      </c>
      <c r="R25" s="42" t="str">
        <f>IFERROR('KORDONY - pasażerowie'!R25/'KORDONY - pojemność pociągów'!R25,"-")</f>
        <v>-</v>
      </c>
      <c r="S25" s="42" t="str">
        <f>IFERROR('KORDONY - pasażerowie'!S25/'KORDONY - pojemność pociągów'!S25,"-")</f>
        <v>-</v>
      </c>
      <c r="T25" s="42" t="str">
        <f>IFERROR('KORDONY - pasażerowie'!T25/'KORDONY - pojemność pociągów'!T25,"-")</f>
        <v>-</v>
      </c>
      <c r="U25" s="42" t="str">
        <f>IFERROR('KORDONY - pasażerowie'!U25/'KORDONY - pojemność pociągów'!U25,"-")</f>
        <v>-</v>
      </c>
      <c r="V25" s="42" t="str">
        <f>IFERROR('KORDONY - pasażerowie'!V25/'KORDONY - pojemność pociągów'!V25,"-")</f>
        <v>-</v>
      </c>
      <c r="W25" s="42" t="str">
        <f>IFERROR('KORDONY - pasażerowie'!W25/'KORDONY - pojemność pociągów'!W25,"-")</f>
        <v>-</v>
      </c>
      <c r="X25" s="42" t="str">
        <f>IFERROR('KORDONY - pasażerowie'!X25/'KORDONY - pojemność pociągów'!X25,"-")</f>
        <v>-</v>
      </c>
      <c r="Y25" s="42" t="str">
        <f>IFERROR('KORDONY - pasażerowie'!Y25/'KORDONY - pojemność pociągów'!Y25,"-")</f>
        <v>-</v>
      </c>
      <c r="Z25" s="42" t="str">
        <f>IFERROR('KORDONY - pasażerowie'!Z25/'KORDONY - pojemność pociągów'!Z25,"-")</f>
        <v>-</v>
      </c>
      <c r="AA25" s="42" t="str">
        <f>IFERROR('KORDONY - pasażerowie'!AA25/'KORDONY - pojemność pociągów'!AA25,"-")</f>
        <v>-</v>
      </c>
      <c r="AB25" s="42" t="str">
        <f>IFERROR('KORDONY - pasażerowie'!AB25/'KORDONY - pojemność pociągów'!AB25,"-")</f>
        <v>-</v>
      </c>
      <c r="AC25" s="42" t="str">
        <f>IFERROR('KORDONY - pasażerowie'!AC25/'KORDONY - pojemność pociągów'!AC25,"-")</f>
        <v>-</v>
      </c>
      <c r="AD25" s="42" t="str">
        <f>IFERROR('KORDONY - pasażerowie'!AD25/'KORDONY - pojemność pociągów'!AD25,"-")</f>
        <v>-</v>
      </c>
      <c r="AE25" s="42" t="str">
        <f>IFERROR('KORDONY - pasażerowie'!AE25/'KORDONY - pojemność pociągów'!AE25,"-")</f>
        <v>-</v>
      </c>
      <c r="AF25" s="42" t="str">
        <f>IFERROR('KORDONY - pasażerowie'!AF25/'KORDONY - pojemność pociągów'!AF25,"-")</f>
        <v>-</v>
      </c>
      <c r="AG25" s="42" t="str">
        <f>IFERROR('KORDONY - pasażerowie'!AG25/'KORDONY - pojemność pociągów'!AG25,"-")</f>
        <v>-</v>
      </c>
      <c r="AH25" s="42" t="str">
        <f>IFERROR('KORDONY - pasażerowie'!AH25/'KORDONY - pojemność pociągów'!AH25,"-")</f>
        <v>-</v>
      </c>
      <c r="AI25" s="22"/>
      <c r="AJ25" s="22"/>
    </row>
    <row r="26" spans="1:36">
      <c r="A26" s="40" t="s">
        <v>217</v>
      </c>
      <c r="B26" s="42" t="str">
        <f>IFERROR('KORDONY - pasażerowie'!B26/'KORDONY - pojemność pociągów'!B26,"-")</f>
        <v>-</v>
      </c>
      <c r="C26" s="42" t="str">
        <f>IFERROR('KORDONY - pasażerowie'!C26/'KORDONY - pojemność pociągów'!C26,"-")</f>
        <v>-</v>
      </c>
      <c r="D26" s="42" t="str">
        <f>IFERROR('KORDONY - pasażerowie'!D26/'KORDONY - pojemność pociągów'!D26,"-")</f>
        <v>-</v>
      </c>
      <c r="E26" s="42" t="str">
        <f>IFERROR('KORDONY - pasażerowie'!E26/'KORDONY - pojemność pociągów'!E26,"-")</f>
        <v>-</v>
      </c>
      <c r="F26" s="42" t="str">
        <f>IFERROR('KORDONY - pasażerowie'!F26/'KORDONY - pojemność pociągów'!F26,"-")</f>
        <v>-</v>
      </c>
      <c r="G26" s="42" t="str">
        <f>IFERROR('KORDONY - pasażerowie'!G26/'KORDONY - pojemność pociągów'!G26,"-")</f>
        <v>-</v>
      </c>
      <c r="H26" s="42" t="str">
        <f>IFERROR('KORDONY - pasażerowie'!H26/'KORDONY - pojemność pociągów'!H26,"-")</f>
        <v>-</v>
      </c>
      <c r="I26" s="42" t="str">
        <f>IFERROR('KORDONY - pasażerowie'!I26/'KORDONY - pojemność pociągów'!I26,"-")</f>
        <v>-</v>
      </c>
      <c r="J26" s="42" t="str">
        <f>IFERROR('KORDONY - pasażerowie'!J26/'KORDONY - pojemność pociągów'!J26,"-")</f>
        <v>-</v>
      </c>
      <c r="K26" s="42" t="str">
        <f>IFERROR('KORDONY - pasażerowie'!K26/'KORDONY - pojemność pociągów'!K26,"-")</f>
        <v>-</v>
      </c>
      <c r="L26" s="42" t="str">
        <f>IFERROR('KORDONY - pasażerowie'!L26/'KORDONY - pojemność pociągów'!L26,"-")</f>
        <v>-</v>
      </c>
      <c r="M26" s="42" t="str">
        <f>IFERROR('KORDONY - pasażerowie'!M26/'KORDONY - pojemność pociągów'!M26,"-")</f>
        <v>-</v>
      </c>
      <c r="N26" s="42" t="str">
        <f>IFERROR('KORDONY - pasażerowie'!N26/'KORDONY - pojemność pociągów'!N26,"-")</f>
        <v>-</v>
      </c>
      <c r="O26" s="42" t="str">
        <f>IFERROR('KORDONY - pasażerowie'!O26/'KORDONY - pojemność pociągów'!O26,"-")</f>
        <v>-</v>
      </c>
      <c r="P26" s="42" t="str">
        <f>IFERROR('KORDONY - pasażerowie'!P26/'KORDONY - pojemność pociągów'!P26,"-")</f>
        <v>-</v>
      </c>
      <c r="Q26" s="42" t="str">
        <f>IFERROR('KORDONY - pasażerowie'!Q26/'KORDONY - pojemność pociągów'!Q26,"-")</f>
        <v>-</v>
      </c>
      <c r="R26" s="42" t="str">
        <f>IFERROR('KORDONY - pasażerowie'!R26/'KORDONY - pojemność pociągów'!R26,"-")</f>
        <v>-</v>
      </c>
      <c r="S26" s="42" t="str">
        <f>IFERROR('KORDONY - pasażerowie'!S26/'KORDONY - pojemność pociągów'!S26,"-")</f>
        <v>-</v>
      </c>
      <c r="T26" s="42" t="str">
        <f>IFERROR('KORDONY - pasażerowie'!T26/'KORDONY - pojemność pociągów'!T26,"-")</f>
        <v>-</v>
      </c>
      <c r="U26" s="42" t="str">
        <f>IFERROR('KORDONY - pasażerowie'!U26/'KORDONY - pojemność pociągów'!U26,"-")</f>
        <v>-</v>
      </c>
      <c r="V26" s="42" t="str">
        <f>IFERROR('KORDONY - pasażerowie'!V26/'KORDONY - pojemność pociągów'!V26,"-")</f>
        <v>-</v>
      </c>
      <c r="W26" s="42" t="str">
        <f>IFERROR('KORDONY - pasażerowie'!W26/'KORDONY - pojemność pociągów'!W26,"-")</f>
        <v>-</v>
      </c>
      <c r="X26" s="42" t="str">
        <f>IFERROR('KORDONY - pasażerowie'!X26/'KORDONY - pojemność pociągów'!X26,"-")</f>
        <v>-</v>
      </c>
      <c r="Y26" s="42" t="str">
        <f>IFERROR('KORDONY - pasażerowie'!Y26/'KORDONY - pojemność pociągów'!Y26,"-")</f>
        <v>-</v>
      </c>
      <c r="Z26" s="42" t="str">
        <f>IFERROR('KORDONY - pasażerowie'!Z26/'KORDONY - pojemność pociągów'!Z26,"-")</f>
        <v>-</v>
      </c>
      <c r="AA26" s="42" t="str">
        <f>IFERROR('KORDONY - pasażerowie'!AA26/'KORDONY - pojemność pociągów'!AA26,"-")</f>
        <v>-</v>
      </c>
      <c r="AB26" s="42" t="str">
        <f>IFERROR('KORDONY - pasażerowie'!AB26/'KORDONY - pojemność pociągów'!AB26,"-")</f>
        <v>-</v>
      </c>
      <c r="AC26" s="42" t="str">
        <f>IFERROR('KORDONY - pasażerowie'!AC26/'KORDONY - pojemność pociągów'!AC26,"-")</f>
        <v>-</v>
      </c>
      <c r="AD26" s="42" t="str">
        <f>IFERROR('KORDONY - pasażerowie'!AD26/'KORDONY - pojemność pociągów'!AD26,"-")</f>
        <v>-</v>
      </c>
      <c r="AE26" s="42" t="str">
        <f>IFERROR('KORDONY - pasażerowie'!AE26/'KORDONY - pojemność pociągów'!AE26,"-")</f>
        <v>-</v>
      </c>
      <c r="AF26" s="42" t="str">
        <f>IFERROR('KORDONY - pasażerowie'!AF26/'KORDONY - pojemność pociągów'!AF26,"-")</f>
        <v>-</v>
      </c>
      <c r="AG26" s="42" t="str">
        <f>IFERROR('KORDONY - pasażerowie'!AG26/'KORDONY - pojemność pociągów'!AG26,"-")</f>
        <v>-</v>
      </c>
      <c r="AH26" s="42" t="str">
        <f>IFERROR('KORDONY - pasażerowie'!AH26/'KORDONY - pojemność pociągów'!AH26,"-")</f>
        <v>-</v>
      </c>
      <c r="AI26" s="22"/>
      <c r="AJ26" s="22"/>
    </row>
    <row r="27" spans="1:36">
      <c r="A27" s="40" t="s">
        <v>218</v>
      </c>
      <c r="B27" s="42" t="str">
        <f>IFERROR('KORDONY - pasażerowie'!B27/'KORDONY - pojemność pociągów'!B27,"-")</f>
        <v>-</v>
      </c>
      <c r="C27" s="42" t="str">
        <f>IFERROR('KORDONY - pasażerowie'!C27/'KORDONY - pojemność pociągów'!C27,"-")</f>
        <v>-</v>
      </c>
      <c r="D27" s="42" t="str">
        <f>IFERROR('KORDONY - pasażerowie'!D27/'KORDONY - pojemność pociągów'!D27,"-")</f>
        <v>-</v>
      </c>
      <c r="E27" s="42" t="str">
        <f>IFERROR('KORDONY - pasażerowie'!E27/'KORDONY - pojemność pociągów'!E27,"-")</f>
        <v>-</v>
      </c>
      <c r="F27" s="42" t="str">
        <f>IFERROR('KORDONY - pasażerowie'!F27/'KORDONY - pojemność pociągów'!F27,"-")</f>
        <v>-</v>
      </c>
      <c r="G27" s="42" t="str">
        <f>IFERROR('KORDONY - pasażerowie'!G27/'KORDONY - pojemność pociągów'!G27,"-")</f>
        <v>-</v>
      </c>
      <c r="H27" s="42" t="str">
        <f>IFERROR('KORDONY - pasażerowie'!H27/'KORDONY - pojemność pociągów'!H27,"-")</f>
        <v>-</v>
      </c>
      <c r="I27" s="42" t="str">
        <f>IFERROR('KORDONY - pasażerowie'!I27/'KORDONY - pojemność pociągów'!I27,"-")</f>
        <v>-</v>
      </c>
      <c r="J27" s="42" t="str">
        <f>IFERROR('KORDONY - pasażerowie'!J27/'KORDONY - pojemność pociągów'!J27,"-")</f>
        <v>-</v>
      </c>
      <c r="K27" s="42" t="str">
        <f>IFERROR('KORDONY - pasażerowie'!K27/'KORDONY - pojemność pociągów'!K27,"-")</f>
        <v>-</v>
      </c>
      <c r="L27" s="42" t="str">
        <f>IFERROR('KORDONY - pasażerowie'!L27/'KORDONY - pojemność pociągów'!L27,"-")</f>
        <v>-</v>
      </c>
      <c r="M27" s="42" t="str">
        <f>IFERROR('KORDONY - pasażerowie'!M27/'KORDONY - pojemność pociągów'!M27,"-")</f>
        <v>-</v>
      </c>
      <c r="N27" s="42" t="str">
        <f>IFERROR('KORDONY - pasażerowie'!N27/'KORDONY - pojemność pociągów'!N27,"-")</f>
        <v>-</v>
      </c>
      <c r="O27" s="42" t="str">
        <f>IFERROR('KORDONY - pasażerowie'!O27/'KORDONY - pojemność pociągów'!O27,"-")</f>
        <v>-</v>
      </c>
      <c r="P27" s="42" t="str">
        <f>IFERROR('KORDONY - pasażerowie'!P27/'KORDONY - pojemność pociągów'!P27,"-")</f>
        <v>-</v>
      </c>
      <c r="Q27" s="42" t="str">
        <f>IFERROR('KORDONY - pasażerowie'!Q27/'KORDONY - pojemność pociągów'!Q27,"-")</f>
        <v>-</v>
      </c>
      <c r="R27" s="42" t="str">
        <f>IFERROR('KORDONY - pasażerowie'!R27/'KORDONY - pojemność pociągów'!R27,"-")</f>
        <v>-</v>
      </c>
      <c r="S27" s="42" t="str">
        <f>IFERROR('KORDONY - pasażerowie'!S27/'KORDONY - pojemność pociągów'!S27,"-")</f>
        <v>-</v>
      </c>
      <c r="T27" s="42" t="str">
        <f>IFERROR('KORDONY - pasażerowie'!T27/'KORDONY - pojemność pociągów'!T27,"-")</f>
        <v>-</v>
      </c>
      <c r="U27" s="42" t="str">
        <f>IFERROR('KORDONY - pasażerowie'!U27/'KORDONY - pojemność pociągów'!U27,"-")</f>
        <v>-</v>
      </c>
      <c r="V27" s="42" t="str">
        <f>IFERROR('KORDONY - pasażerowie'!V27/'KORDONY - pojemność pociągów'!V27,"-")</f>
        <v>-</v>
      </c>
      <c r="W27" s="42" t="str">
        <f>IFERROR('KORDONY - pasażerowie'!W27/'KORDONY - pojemność pociągów'!W27,"-")</f>
        <v>-</v>
      </c>
      <c r="X27" s="42" t="str">
        <f>IFERROR('KORDONY - pasażerowie'!X27/'KORDONY - pojemność pociągów'!X27,"-")</f>
        <v>-</v>
      </c>
      <c r="Y27" s="42" t="str">
        <f>IFERROR('KORDONY - pasażerowie'!Y27/'KORDONY - pojemność pociągów'!Y27,"-")</f>
        <v>-</v>
      </c>
      <c r="Z27" s="42" t="str">
        <f>IFERROR('KORDONY - pasażerowie'!Z27/'KORDONY - pojemność pociągów'!Z27,"-")</f>
        <v>-</v>
      </c>
      <c r="AA27" s="42" t="str">
        <f>IFERROR('KORDONY - pasażerowie'!AA27/'KORDONY - pojemność pociągów'!AA27,"-")</f>
        <v>-</v>
      </c>
      <c r="AB27" s="42" t="str">
        <f>IFERROR('KORDONY - pasażerowie'!AB27/'KORDONY - pojemność pociągów'!AB27,"-")</f>
        <v>-</v>
      </c>
      <c r="AC27" s="42" t="str">
        <f>IFERROR('KORDONY - pasażerowie'!AC27/'KORDONY - pojemność pociągów'!AC27,"-")</f>
        <v>-</v>
      </c>
      <c r="AD27" s="42" t="str">
        <f>IFERROR('KORDONY - pasażerowie'!AD27/'KORDONY - pojemność pociągów'!AD27,"-")</f>
        <v>-</v>
      </c>
      <c r="AE27" s="42" t="str">
        <f>IFERROR('KORDONY - pasażerowie'!AE27/'KORDONY - pojemność pociągów'!AE27,"-")</f>
        <v>-</v>
      </c>
      <c r="AF27" s="42" t="str">
        <f>IFERROR('KORDONY - pasażerowie'!AF27/'KORDONY - pojemność pociągów'!AF27,"-")</f>
        <v>-</v>
      </c>
      <c r="AG27" s="42" t="str">
        <f>IFERROR('KORDONY - pasażerowie'!AG27/'KORDONY - pojemność pociągów'!AG27,"-")</f>
        <v>-</v>
      </c>
      <c r="AH27" s="42" t="str">
        <f>IFERROR('KORDONY - pasażerowie'!AH27/'KORDONY - pojemność pociągów'!AH27,"-")</f>
        <v>-</v>
      </c>
      <c r="AI27" s="22"/>
      <c r="AJ27" s="22"/>
    </row>
    <row r="28" spans="1:36">
      <c r="A28" s="40" t="s">
        <v>219</v>
      </c>
      <c r="B28" s="42" t="str">
        <f>IFERROR('KORDONY - pasażerowie'!B28/'KORDONY - pojemność pociągów'!B28,"-")</f>
        <v>-</v>
      </c>
      <c r="C28" s="42" t="str">
        <f>IFERROR('KORDONY - pasażerowie'!C28/'KORDONY - pojemność pociągów'!C28,"-")</f>
        <v>-</v>
      </c>
      <c r="D28" s="42" t="str">
        <f>IFERROR('KORDONY - pasażerowie'!D28/'KORDONY - pojemność pociągów'!D28,"-")</f>
        <v>-</v>
      </c>
      <c r="E28" s="42" t="str">
        <f>IFERROR('KORDONY - pasażerowie'!E28/'KORDONY - pojemność pociągów'!E28,"-")</f>
        <v>-</v>
      </c>
      <c r="F28" s="42" t="str">
        <f>IFERROR('KORDONY - pasażerowie'!F28/'KORDONY - pojemność pociągów'!F28,"-")</f>
        <v>-</v>
      </c>
      <c r="G28" s="42" t="str">
        <f>IFERROR('KORDONY - pasażerowie'!G28/'KORDONY - pojemność pociągów'!G28,"-")</f>
        <v>-</v>
      </c>
      <c r="H28" s="42" t="str">
        <f>IFERROR('KORDONY - pasażerowie'!H28/'KORDONY - pojemność pociągów'!H28,"-")</f>
        <v>-</v>
      </c>
      <c r="I28" s="42" t="str">
        <f>IFERROR('KORDONY - pasażerowie'!I28/'KORDONY - pojemność pociągów'!I28,"-")</f>
        <v>-</v>
      </c>
      <c r="J28" s="42" t="str">
        <f>IFERROR('KORDONY - pasażerowie'!J28/'KORDONY - pojemność pociągów'!J28,"-")</f>
        <v>-</v>
      </c>
      <c r="K28" s="42" t="str">
        <f>IFERROR('KORDONY - pasażerowie'!K28/'KORDONY - pojemność pociągów'!K28,"-")</f>
        <v>-</v>
      </c>
      <c r="L28" s="42" t="str">
        <f>IFERROR('KORDONY - pasażerowie'!L28/'KORDONY - pojemność pociągów'!L28,"-")</f>
        <v>-</v>
      </c>
      <c r="M28" s="42" t="str">
        <f>IFERROR('KORDONY - pasażerowie'!M28/'KORDONY - pojemność pociągów'!M28,"-")</f>
        <v>-</v>
      </c>
      <c r="N28" s="42" t="str">
        <f>IFERROR('KORDONY - pasażerowie'!N28/'KORDONY - pojemność pociągów'!N28,"-")</f>
        <v>-</v>
      </c>
      <c r="O28" s="42" t="str">
        <f>IFERROR('KORDONY - pasażerowie'!O28/'KORDONY - pojemność pociągów'!O28,"-")</f>
        <v>-</v>
      </c>
      <c r="P28" s="42" t="str">
        <f>IFERROR('KORDONY - pasażerowie'!P28/'KORDONY - pojemność pociągów'!P28,"-")</f>
        <v>-</v>
      </c>
      <c r="Q28" s="42" t="str">
        <f>IFERROR('KORDONY - pasażerowie'!Q28/'KORDONY - pojemność pociągów'!Q28,"-")</f>
        <v>-</v>
      </c>
      <c r="R28" s="42" t="str">
        <f>IFERROR('KORDONY - pasażerowie'!R28/'KORDONY - pojemność pociągów'!R28,"-")</f>
        <v>-</v>
      </c>
      <c r="S28" s="42" t="str">
        <f>IFERROR('KORDONY - pasażerowie'!S28/'KORDONY - pojemność pociągów'!S28,"-")</f>
        <v>-</v>
      </c>
      <c r="T28" s="42" t="str">
        <f>IFERROR('KORDONY - pasażerowie'!T28/'KORDONY - pojemność pociągów'!T28,"-")</f>
        <v>-</v>
      </c>
      <c r="U28" s="42" t="str">
        <f>IFERROR('KORDONY - pasażerowie'!U28/'KORDONY - pojemność pociągów'!U28,"-")</f>
        <v>-</v>
      </c>
      <c r="V28" s="42" t="str">
        <f>IFERROR('KORDONY - pasażerowie'!V28/'KORDONY - pojemność pociągów'!V28,"-")</f>
        <v>-</v>
      </c>
      <c r="W28" s="42" t="str">
        <f>IFERROR('KORDONY - pasażerowie'!W28/'KORDONY - pojemność pociągów'!W28,"-")</f>
        <v>-</v>
      </c>
      <c r="X28" s="42" t="str">
        <f>IFERROR('KORDONY - pasażerowie'!X28/'KORDONY - pojemność pociągów'!X28,"-")</f>
        <v>-</v>
      </c>
      <c r="Y28" s="42" t="str">
        <f>IFERROR('KORDONY - pasażerowie'!Y28/'KORDONY - pojemność pociągów'!Y28,"-")</f>
        <v>-</v>
      </c>
      <c r="Z28" s="42" t="str">
        <f>IFERROR('KORDONY - pasażerowie'!Z28/'KORDONY - pojemność pociągów'!Z28,"-")</f>
        <v>-</v>
      </c>
      <c r="AA28" s="42" t="str">
        <f>IFERROR('KORDONY - pasażerowie'!AA28/'KORDONY - pojemność pociągów'!AA28,"-")</f>
        <v>-</v>
      </c>
      <c r="AB28" s="42" t="str">
        <f>IFERROR('KORDONY - pasażerowie'!AB28/'KORDONY - pojemność pociągów'!AB28,"-")</f>
        <v>-</v>
      </c>
      <c r="AC28" s="42" t="str">
        <f>IFERROR('KORDONY - pasażerowie'!AC28/'KORDONY - pojemność pociągów'!AC28,"-")</f>
        <v>-</v>
      </c>
      <c r="AD28" s="42" t="str">
        <f>IFERROR('KORDONY - pasażerowie'!AD28/'KORDONY - pojemność pociągów'!AD28,"-")</f>
        <v>-</v>
      </c>
      <c r="AE28" s="42" t="str">
        <f>IFERROR('KORDONY - pasażerowie'!AE28/'KORDONY - pojemność pociągów'!AE28,"-")</f>
        <v>-</v>
      </c>
      <c r="AF28" s="42" t="str">
        <f>IFERROR('KORDONY - pasażerowie'!AF28/'KORDONY - pojemność pociągów'!AF28,"-")</f>
        <v>-</v>
      </c>
      <c r="AG28" s="42" t="str">
        <f>IFERROR('KORDONY - pasażerowie'!AG28/'KORDONY - pojemność pociągów'!AG28,"-")</f>
        <v>-</v>
      </c>
      <c r="AH28" s="42">
        <f>IFERROR('KORDONY - pasażerowie'!AH28/'KORDONY - pojemność pociągów'!AH28,"-")</f>
        <v>0.32631930527722108</v>
      </c>
      <c r="AI28" s="22"/>
      <c r="AJ28" s="22"/>
    </row>
    <row r="29" spans="1:36">
      <c r="A29" s="40" t="s">
        <v>220</v>
      </c>
      <c r="B29" s="42" t="str">
        <f>IFERROR('KORDONY - pasażerowie'!B29/'KORDONY - pojemność pociągów'!B29,"-")</f>
        <v>-</v>
      </c>
      <c r="C29" s="42" t="str">
        <f>IFERROR('KORDONY - pasażerowie'!C29/'KORDONY - pojemność pociągów'!C29,"-")</f>
        <v>-</v>
      </c>
      <c r="D29" s="42" t="str">
        <f>IFERROR('KORDONY - pasażerowie'!D29/'KORDONY - pojemność pociągów'!D29,"-")</f>
        <v>-</v>
      </c>
      <c r="E29" s="42" t="str">
        <f>IFERROR('KORDONY - pasażerowie'!E29/'KORDONY - pojemność pociągów'!E29,"-")</f>
        <v>-</v>
      </c>
      <c r="F29" s="42" t="str">
        <f>IFERROR('KORDONY - pasażerowie'!F29/'KORDONY - pojemność pociągów'!F29,"-")</f>
        <v>-</v>
      </c>
      <c r="G29" s="42" t="str">
        <f>IFERROR('KORDONY - pasażerowie'!G29/'KORDONY - pojemność pociągów'!G29,"-")</f>
        <v>-</v>
      </c>
      <c r="H29" s="42" t="str">
        <f>IFERROR('KORDONY - pasażerowie'!H29/'KORDONY - pojemność pociągów'!H29,"-")</f>
        <v>-</v>
      </c>
      <c r="I29" s="42" t="str">
        <f>IFERROR('KORDONY - pasażerowie'!I29/'KORDONY - pojemność pociągów'!I29,"-")</f>
        <v>-</v>
      </c>
      <c r="J29" s="42" t="str">
        <f>IFERROR('KORDONY - pasażerowie'!J29/'KORDONY - pojemność pociągów'!J29,"-")</f>
        <v>-</v>
      </c>
      <c r="K29" s="42" t="str">
        <f>IFERROR('KORDONY - pasażerowie'!K29/'KORDONY - pojemność pociągów'!K29,"-")</f>
        <v>-</v>
      </c>
      <c r="L29" s="42" t="str">
        <f>IFERROR('KORDONY - pasażerowie'!L29/'KORDONY - pojemność pociągów'!L29,"-")</f>
        <v>-</v>
      </c>
      <c r="M29" s="42" t="str">
        <f>IFERROR('KORDONY - pasażerowie'!M29/'KORDONY - pojemność pociągów'!M29,"-")</f>
        <v>-</v>
      </c>
      <c r="N29" s="42" t="str">
        <f>IFERROR('KORDONY - pasażerowie'!N29/'KORDONY - pojemność pociągów'!N29,"-")</f>
        <v>-</v>
      </c>
      <c r="O29" s="42" t="str">
        <f>IFERROR('KORDONY - pasażerowie'!O29/'KORDONY - pojemność pociągów'!O29,"-")</f>
        <v>-</v>
      </c>
      <c r="P29" s="42" t="str">
        <f>IFERROR('KORDONY - pasażerowie'!P29/'KORDONY - pojemność pociągów'!P29,"-")</f>
        <v>-</v>
      </c>
      <c r="Q29" s="42" t="str">
        <f>IFERROR('KORDONY - pasażerowie'!Q29/'KORDONY - pojemność pociągów'!Q29,"-")</f>
        <v>-</v>
      </c>
      <c r="R29" s="42" t="str">
        <f>IFERROR('KORDONY - pasażerowie'!R29/'KORDONY - pojemność pociągów'!R29,"-")</f>
        <v>-</v>
      </c>
      <c r="S29" s="42" t="str">
        <f>IFERROR('KORDONY - pasażerowie'!S29/'KORDONY - pojemność pociągów'!S29,"-")</f>
        <v>-</v>
      </c>
      <c r="T29" s="42" t="str">
        <f>IFERROR('KORDONY - pasażerowie'!T29/'KORDONY - pojemność pociągów'!T29,"-")</f>
        <v>-</v>
      </c>
      <c r="U29" s="42" t="str">
        <f>IFERROR('KORDONY - pasażerowie'!U29/'KORDONY - pojemność pociągów'!U29,"-")</f>
        <v>-</v>
      </c>
      <c r="V29" s="42" t="str">
        <f>IFERROR('KORDONY - pasażerowie'!V29/'KORDONY - pojemność pociągów'!V29,"-")</f>
        <v>-</v>
      </c>
      <c r="W29" s="42" t="str">
        <f>IFERROR('KORDONY - pasażerowie'!W29/'KORDONY - pojemność pociągów'!W29,"-")</f>
        <v>-</v>
      </c>
      <c r="X29" s="42" t="str">
        <f>IFERROR('KORDONY - pasażerowie'!X29/'KORDONY - pojemność pociągów'!X29,"-")</f>
        <v>-</v>
      </c>
      <c r="Y29" s="42" t="str">
        <f>IFERROR('KORDONY - pasażerowie'!Y29/'KORDONY - pojemność pociągów'!Y29,"-")</f>
        <v>-</v>
      </c>
      <c r="Z29" s="42" t="str">
        <f>IFERROR('KORDONY - pasażerowie'!Z29/'KORDONY - pojemność pociągów'!Z29,"-")</f>
        <v>-</v>
      </c>
      <c r="AA29" s="42" t="str">
        <f>IFERROR('KORDONY - pasażerowie'!AA29/'KORDONY - pojemność pociągów'!AA29,"-")</f>
        <v>-</v>
      </c>
      <c r="AB29" s="42" t="str">
        <f>IFERROR('KORDONY - pasażerowie'!AB29/'KORDONY - pojemność pociągów'!AB29,"-")</f>
        <v>-</v>
      </c>
      <c r="AC29" s="42" t="str">
        <f>IFERROR('KORDONY - pasażerowie'!AC29/'KORDONY - pojemność pociągów'!AC29,"-")</f>
        <v>-</v>
      </c>
      <c r="AD29" s="42" t="str">
        <f>IFERROR('KORDONY - pasażerowie'!AD29/'KORDONY - pojemność pociągów'!AD29,"-")</f>
        <v>-</v>
      </c>
      <c r="AE29" s="42" t="str">
        <f>IFERROR('KORDONY - pasażerowie'!AE29/'KORDONY - pojemność pociągów'!AE29,"-")</f>
        <v>-</v>
      </c>
      <c r="AF29" s="42" t="str">
        <f>IFERROR('KORDONY - pasażerowie'!AF29/'KORDONY - pojemność pociągów'!AF29,"-")</f>
        <v>-</v>
      </c>
      <c r="AG29" s="42" t="str">
        <f>IFERROR('KORDONY - pasażerowie'!AG29/'KORDONY - pojemność pociągów'!AG29,"-")</f>
        <v>-</v>
      </c>
      <c r="AH29" s="42">
        <f>IFERROR('KORDONY - pasażerowie'!AH29/'KORDONY - pojemność pociągów'!AH29,"-")</f>
        <v>0.29668411867364747</v>
      </c>
      <c r="AI29" s="22"/>
      <c r="AJ29" s="22"/>
    </row>
    <row r="30" spans="1:36">
      <c r="A30" s="40" t="s">
        <v>221</v>
      </c>
      <c r="B30" s="42" t="str">
        <f>IFERROR('KORDONY - pasażerowie'!B30/'KORDONY - pojemność pociągów'!B30,"-")</f>
        <v>-</v>
      </c>
      <c r="C30" s="42" t="str">
        <f>IFERROR('KORDONY - pasażerowie'!C30/'KORDONY - pojemność pociągów'!C30,"-")</f>
        <v>-</v>
      </c>
      <c r="D30" s="42" t="str">
        <f>IFERROR('KORDONY - pasażerowie'!D30/'KORDONY - pojemność pociągów'!D30,"-")</f>
        <v>-</v>
      </c>
      <c r="E30" s="42" t="str">
        <f>IFERROR('KORDONY - pasażerowie'!E30/'KORDONY - pojemność pociągów'!E30,"-")</f>
        <v>-</v>
      </c>
      <c r="F30" s="42" t="str">
        <f>IFERROR('KORDONY - pasażerowie'!F30/'KORDONY - pojemność pociągów'!F30,"-")</f>
        <v>-</v>
      </c>
      <c r="G30" s="42" t="str">
        <f>IFERROR('KORDONY - pasażerowie'!G30/'KORDONY - pojemność pociągów'!G30,"-")</f>
        <v>-</v>
      </c>
      <c r="H30" s="42" t="str">
        <f>IFERROR('KORDONY - pasażerowie'!H30/'KORDONY - pojemność pociągów'!H30,"-")</f>
        <v>-</v>
      </c>
      <c r="I30" s="42" t="str">
        <f>IFERROR('KORDONY - pasażerowie'!I30/'KORDONY - pojemność pociągów'!I30,"-")</f>
        <v>-</v>
      </c>
      <c r="J30" s="42" t="str">
        <f>IFERROR('KORDONY - pasażerowie'!J30/'KORDONY - pojemność pociągów'!J30,"-")</f>
        <v>-</v>
      </c>
      <c r="K30" s="42" t="str">
        <f>IFERROR('KORDONY - pasażerowie'!K30/'KORDONY - pojemność pociągów'!K30,"-")</f>
        <v>-</v>
      </c>
      <c r="L30" s="42" t="str">
        <f>IFERROR('KORDONY - pasażerowie'!L30/'KORDONY - pojemność pociągów'!L30,"-")</f>
        <v>-</v>
      </c>
      <c r="M30" s="42" t="str">
        <f>IFERROR('KORDONY - pasażerowie'!M30/'KORDONY - pojemność pociągów'!M30,"-")</f>
        <v>-</v>
      </c>
      <c r="N30" s="42" t="str">
        <f>IFERROR('KORDONY - pasażerowie'!N30/'KORDONY - pojemność pociągów'!N30,"-")</f>
        <v>-</v>
      </c>
      <c r="O30" s="42" t="str">
        <f>IFERROR('KORDONY - pasażerowie'!O30/'KORDONY - pojemność pociągów'!O30,"-")</f>
        <v>-</v>
      </c>
      <c r="P30" s="42" t="str">
        <f>IFERROR('KORDONY - pasażerowie'!P30/'KORDONY - pojemność pociągów'!P30,"-")</f>
        <v>-</v>
      </c>
      <c r="Q30" s="42" t="str">
        <f>IFERROR('KORDONY - pasażerowie'!Q30/'KORDONY - pojemność pociągów'!Q30,"-")</f>
        <v>-</v>
      </c>
      <c r="R30" s="42" t="str">
        <f>IFERROR('KORDONY - pasażerowie'!R30/'KORDONY - pojemność pociągów'!R30,"-")</f>
        <v>-</v>
      </c>
      <c r="S30" s="42" t="str">
        <f>IFERROR('KORDONY - pasażerowie'!S30/'KORDONY - pojemność pociągów'!S30,"-")</f>
        <v>-</v>
      </c>
      <c r="T30" s="42" t="str">
        <f>IFERROR('KORDONY - pasażerowie'!T30/'KORDONY - pojemność pociągów'!T30,"-")</f>
        <v>-</v>
      </c>
      <c r="U30" s="42" t="str">
        <f>IFERROR('KORDONY - pasażerowie'!U30/'KORDONY - pojemność pociągów'!U30,"-")</f>
        <v>-</v>
      </c>
      <c r="V30" s="42" t="str">
        <f>IFERROR('KORDONY - pasażerowie'!V30/'KORDONY - pojemność pociągów'!V30,"-")</f>
        <v>-</v>
      </c>
      <c r="W30" s="42" t="str">
        <f>IFERROR('KORDONY - pasażerowie'!W30/'KORDONY - pojemność pociągów'!W30,"-")</f>
        <v>-</v>
      </c>
      <c r="X30" s="42" t="str">
        <f>IFERROR('KORDONY - pasażerowie'!X30/'KORDONY - pojemność pociągów'!X30,"-")</f>
        <v>-</v>
      </c>
      <c r="Y30" s="42" t="str">
        <f>IFERROR('KORDONY - pasażerowie'!Y30/'KORDONY - pojemność pociągów'!Y30,"-")</f>
        <v>-</v>
      </c>
      <c r="Z30" s="42" t="str">
        <f>IFERROR('KORDONY - pasażerowie'!Z30/'KORDONY - pojemność pociągów'!Z30,"-")</f>
        <v>-</v>
      </c>
      <c r="AA30" s="42" t="str">
        <f>IFERROR('KORDONY - pasażerowie'!AA30/'KORDONY - pojemność pociągów'!AA30,"-")</f>
        <v>-</v>
      </c>
      <c r="AB30" s="42" t="str">
        <f>IFERROR('KORDONY - pasażerowie'!AB30/'KORDONY - pojemność pociągów'!AB30,"-")</f>
        <v>-</v>
      </c>
      <c r="AC30" s="42" t="str">
        <f>IFERROR('KORDONY - pasażerowie'!AC30/'KORDONY - pojemność pociągów'!AC30,"-")</f>
        <v>-</v>
      </c>
      <c r="AD30" s="42" t="str">
        <f>IFERROR('KORDONY - pasażerowie'!AD30/'KORDONY - pojemność pociągów'!AD30,"-")</f>
        <v>-</v>
      </c>
      <c r="AE30" s="42" t="str">
        <f>IFERROR('KORDONY - pasażerowie'!AE30/'KORDONY - pojemność pociągów'!AE30,"-")</f>
        <v>-</v>
      </c>
      <c r="AF30" s="42" t="str">
        <f>IFERROR('KORDONY - pasażerowie'!AF30/'KORDONY - pojemność pociągów'!AF30,"-")</f>
        <v>-</v>
      </c>
      <c r="AG30" s="42" t="str">
        <f>IFERROR('KORDONY - pasażerowie'!AG30/'KORDONY - pojemność pociągów'!AG30,"-")</f>
        <v>-</v>
      </c>
      <c r="AH30" s="42">
        <f>IFERROR('KORDONY - pasażerowie'!AH30/'KORDONY - pojemność pociągów'!AH30,"-")</f>
        <v>0.28043225864070731</v>
      </c>
      <c r="AI30" s="22"/>
      <c r="AJ30" s="22"/>
    </row>
    <row r="31" spans="1:36">
      <c r="A31" s="40" t="s">
        <v>222</v>
      </c>
      <c r="B31" s="42" t="str">
        <f>IFERROR('KORDONY - pasażerowie'!B31/'KORDONY - pojemność pociągów'!B31,"-")</f>
        <v>-</v>
      </c>
      <c r="C31" s="42" t="str">
        <f>IFERROR('KORDONY - pasażerowie'!C31/'KORDONY - pojemność pociągów'!C31,"-")</f>
        <v>-</v>
      </c>
      <c r="D31" s="42" t="str">
        <f>IFERROR('KORDONY - pasażerowie'!D31/'KORDONY - pojemność pociągów'!D31,"-")</f>
        <v>-</v>
      </c>
      <c r="E31" s="42" t="str">
        <f>IFERROR('KORDONY - pasażerowie'!E31/'KORDONY - pojemność pociągów'!E31,"-")</f>
        <v>-</v>
      </c>
      <c r="F31" s="42">
        <f>IFERROR('KORDONY - pasażerowie'!F31/'KORDONY - pojemność pociągów'!F31,"-")</f>
        <v>4.2483660130718956E-2</v>
      </c>
      <c r="G31" s="42">
        <f>IFERROR('KORDONY - pasażerowie'!G31/'KORDONY - pojemność pociągów'!G31,"-")</f>
        <v>0.51132075471698113</v>
      </c>
      <c r="H31" s="42" t="str">
        <f>IFERROR('KORDONY - pasażerowie'!H31/'KORDONY - pojemność pociągów'!H31,"-")</f>
        <v>-</v>
      </c>
      <c r="I31" s="42" t="str">
        <f>IFERROR('KORDONY - pasażerowie'!I31/'KORDONY - pojemność pociągów'!I31,"-")</f>
        <v>-</v>
      </c>
      <c r="J31" s="42">
        <f>IFERROR('KORDONY - pasażerowie'!J31/'KORDONY - pojemność pociągów'!J31,"-")</f>
        <v>0.68518518518518523</v>
      </c>
      <c r="K31" s="42" t="str">
        <f>IFERROR('KORDONY - pasażerowie'!K31/'KORDONY - pojemność pociągów'!K31,"-")</f>
        <v>-</v>
      </c>
      <c r="L31" s="42">
        <f>IFERROR('KORDONY - pasażerowie'!L31/'KORDONY - pojemność pociągów'!L31,"-")</f>
        <v>0.29433962264150942</v>
      </c>
      <c r="M31" s="42" t="str">
        <f>IFERROR('KORDONY - pasażerowie'!M31/'KORDONY - pojemność pociągów'!M31,"-")</f>
        <v>-</v>
      </c>
      <c r="N31" s="42">
        <f>IFERROR('KORDONY - pasażerowie'!N31/'KORDONY - pojemność pociągów'!N31,"-")</f>
        <v>0.2205240174672489</v>
      </c>
      <c r="O31" s="42" t="str">
        <f>IFERROR('KORDONY - pasażerowie'!O31/'KORDONY - pojemność pociągów'!O31,"-")</f>
        <v>-</v>
      </c>
      <c r="P31" s="42" t="str">
        <f>IFERROR('KORDONY - pasażerowie'!P31/'KORDONY - pojemność pociągów'!P31,"-")</f>
        <v>-</v>
      </c>
      <c r="Q31" s="42" t="str">
        <f>IFERROR('KORDONY - pasażerowie'!Q31/'KORDONY - pojemność pociągów'!Q31,"-")</f>
        <v>-</v>
      </c>
      <c r="R31" s="42" t="str">
        <f>IFERROR('KORDONY - pasażerowie'!R31/'KORDONY - pojemność pociągów'!R31,"-")</f>
        <v>-</v>
      </c>
      <c r="S31" s="42" t="str">
        <f>IFERROR('KORDONY - pasażerowie'!S31/'KORDONY - pojemność pociągów'!S31,"-")</f>
        <v>-</v>
      </c>
      <c r="T31" s="42" t="str">
        <f>IFERROR('KORDONY - pasażerowie'!T31/'KORDONY - pojemność pociągów'!T31,"-")</f>
        <v>-</v>
      </c>
      <c r="U31" s="42" t="str">
        <f>IFERROR('KORDONY - pasażerowie'!U31/'KORDONY - pojemność pociągów'!U31,"-")</f>
        <v>-</v>
      </c>
      <c r="V31" s="42" t="str">
        <f>IFERROR('KORDONY - pasażerowie'!V31/'KORDONY - pojemność pociągów'!V31,"-")</f>
        <v>-</v>
      </c>
      <c r="W31" s="42" t="str">
        <f>IFERROR('KORDONY - pasażerowie'!W31/'KORDONY - pojemność pociągów'!W31,"-")</f>
        <v>-</v>
      </c>
      <c r="X31" s="42" t="str">
        <f>IFERROR('KORDONY - pasażerowie'!X31/'KORDONY - pojemność pociągów'!X31,"-")</f>
        <v>-</v>
      </c>
      <c r="Y31" s="42" t="str">
        <f>IFERROR('KORDONY - pasażerowie'!Y31/'KORDONY - pojemność pociągów'!Y31,"-")</f>
        <v>-</v>
      </c>
      <c r="Z31" s="42" t="str">
        <f>IFERROR('KORDONY - pasażerowie'!Z31/'KORDONY - pojemność pociągów'!Z31,"-")</f>
        <v>-</v>
      </c>
      <c r="AA31" s="42" t="str">
        <f>IFERROR('KORDONY - pasażerowie'!AA31/'KORDONY - pojemność pociągów'!AA31,"-")</f>
        <v>-</v>
      </c>
      <c r="AB31" s="42">
        <f>IFERROR('KORDONY - pasażerowie'!AB31/'KORDONY - pojemność pociągów'!AB31,"-")</f>
        <v>9.4907407407407413E-2</v>
      </c>
      <c r="AC31" s="42" t="str">
        <f>IFERROR('KORDONY - pasażerowie'!AC31/'KORDONY - pojemność pociągów'!AC31,"-")</f>
        <v>-</v>
      </c>
      <c r="AD31" s="42" t="str">
        <f>IFERROR('KORDONY - pasażerowie'!AD31/'KORDONY - pojemność pociągów'!AD31,"-")</f>
        <v>-</v>
      </c>
      <c r="AE31" s="42">
        <f>IFERROR('KORDONY - pasażerowie'!AE31/'KORDONY - pojemność pociągów'!AE31,"-")</f>
        <v>0.3235294117647059</v>
      </c>
      <c r="AF31" s="42" t="str">
        <f>IFERROR('KORDONY - pasażerowie'!AF31/'KORDONY - pojemność pociągów'!AF31,"-")</f>
        <v>-</v>
      </c>
      <c r="AG31" s="42">
        <f>IFERROR('KORDONY - pasażerowie'!AG31/'KORDONY - pojemność pociągów'!AG31,"-")</f>
        <v>0.32631930527722108</v>
      </c>
      <c r="AH31" s="42">
        <f>IFERROR('KORDONY - pasażerowie'!AH31/'KORDONY - pojemność pociągów'!AH31,"-")</f>
        <v>0.29843998726520216</v>
      </c>
      <c r="AI31" s="22"/>
      <c r="AJ31" s="22"/>
    </row>
    <row r="32" spans="1:36">
      <c r="A32" s="40" t="s">
        <v>223</v>
      </c>
      <c r="B32" s="42">
        <f>IFERROR('KORDONY - pasażerowie'!B32/'KORDONY - pojemność pociągów'!B32,"-")</f>
        <v>0.55787037037037035</v>
      </c>
      <c r="C32" s="42">
        <f>IFERROR('KORDONY - pasażerowie'!C32/'KORDONY - pojemność pociągów'!C32,"-")</f>
        <v>6.9868995633187769E-2</v>
      </c>
      <c r="D32" s="42" t="str">
        <f>IFERROR('KORDONY - pasażerowie'!D32/'KORDONY - pojemność pociągów'!D32,"-")</f>
        <v>-</v>
      </c>
      <c r="E32" s="42" t="str">
        <f>IFERROR('KORDONY - pasażerowie'!E32/'KORDONY - pojemność pociągów'!E32,"-")</f>
        <v>-</v>
      </c>
      <c r="F32" s="42" t="str">
        <f>IFERROR('KORDONY - pasażerowie'!F32/'KORDONY - pojemność pociągów'!F32,"-")</f>
        <v>-</v>
      </c>
      <c r="G32" s="42" t="str">
        <f>IFERROR('KORDONY - pasażerowie'!G32/'KORDONY - pojemność pociągów'!G32,"-")</f>
        <v>-</v>
      </c>
      <c r="H32" s="42" t="str">
        <f>IFERROR('KORDONY - pasażerowie'!H32/'KORDONY - pojemność pociągów'!H32,"-")</f>
        <v>-</v>
      </c>
      <c r="I32" s="42" t="str">
        <f>IFERROR('KORDONY - pasażerowie'!I32/'KORDONY - pojemność pociągów'!I32,"-")</f>
        <v>-</v>
      </c>
      <c r="J32" s="42" t="str">
        <f>IFERROR('KORDONY - pasażerowie'!J32/'KORDONY - pojemność pociągów'!J32,"-")</f>
        <v>-</v>
      </c>
      <c r="K32" s="42" t="str">
        <f>IFERROR('KORDONY - pasażerowie'!K32/'KORDONY - pojemność pociągów'!K32,"-")</f>
        <v>-</v>
      </c>
      <c r="L32" s="42">
        <f>IFERROR('KORDONY - pasażerowie'!L32/'KORDONY - pojemność pociągów'!L32,"-")</f>
        <v>0.35416666666666669</v>
      </c>
      <c r="M32" s="42" t="str">
        <f>IFERROR('KORDONY - pasażerowie'!M32/'KORDONY - pojemność pociągów'!M32,"-")</f>
        <v>-</v>
      </c>
      <c r="N32" s="42" t="str">
        <f>IFERROR('KORDONY - pasażerowie'!N32/'KORDONY - pojemność pociągów'!N32,"-")</f>
        <v>-</v>
      </c>
      <c r="O32" s="42" t="str">
        <f>IFERROR('KORDONY - pasażerowie'!O32/'KORDONY - pojemność pociągów'!O32,"-")</f>
        <v>-</v>
      </c>
      <c r="P32" s="42">
        <f>IFERROR('KORDONY - pasażerowie'!P32/'KORDONY - pojemność pociągów'!P32,"-")</f>
        <v>9.6474953617810763E-2</v>
      </c>
      <c r="Q32" s="42" t="str">
        <f>IFERROR('KORDONY - pasażerowie'!Q32/'KORDONY - pojemność pociągów'!Q32,"-")</f>
        <v>-</v>
      </c>
      <c r="R32" s="42">
        <f>IFERROR('KORDONY - pasażerowie'!R32/'KORDONY - pojemność pociągów'!R32,"-")</f>
        <v>0.24637681159420291</v>
      </c>
      <c r="S32" s="42" t="str">
        <f>IFERROR('KORDONY - pasażerowie'!S32/'KORDONY - pojemność pociągów'!S32,"-")</f>
        <v>-</v>
      </c>
      <c r="T32" s="42" t="str">
        <f>IFERROR('KORDONY - pasażerowie'!T32/'KORDONY - pojemność pociągów'!T32,"-")</f>
        <v>-</v>
      </c>
      <c r="U32" s="42" t="str">
        <f>IFERROR('KORDONY - pasażerowie'!U32/'KORDONY - pojemność pociągów'!U32,"-")</f>
        <v>-</v>
      </c>
      <c r="V32" s="42" t="str">
        <f>IFERROR('KORDONY - pasażerowie'!V32/'KORDONY - pojemność pociągów'!V32,"-")</f>
        <v>-</v>
      </c>
      <c r="W32" s="42" t="str">
        <f>IFERROR('KORDONY - pasażerowie'!W32/'KORDONY - pojemność pociągów'!W32,"-")</f>
        <v>-</v>
      </c>
      <c r="X32" s="42" t="str">
        <f>IFERROR('KORDONY - pasażerowie'!X32/'KORDONY - pojemność pociągów'!X32,"-")</f>
        <v>-</v>
      </c>
      <c r="Y32" s="42" t="str">
        <f>IFERROR('KORDONY - pasażerowie'!Y32/'KORDONY - pojemność pociągów'!Y32,"-")</f>
        <v>-</v>
      </c>
      <c r="Z32" s="42" t="str">
        <f>IFERROR('KORDONY - pasażerowie'!Z32/'KORDONY - pojemność pociągów'!Z32,"-")</f>
        <v>-</v>
      </c>
      <c r="AA32" s="42">
        <f>IFERROR('KORDONY - pasażerowie'!AA32/'KORDONY - pojemność pociągów'!AA32,"-")</f>
        <v>0.30188679245283018</v>
      </c>
      <c r="AB32" s="42" t="str">
        <f>IFERROR('KORDONY - pasażerowie'!AB32/'KORDONY - pojemność pociągów'!AB32,"-")</f>
        <v>-</v>
      </c>
      <c r="AC32" s="42" t="str">
        <f>IFERROR('KORDONY - pasażerowie'!AC32/'KORDONY - pojemność pociągów'!AC32,"-")</f>
        <v>-</v>
      </c>
      <c r="AD32" s="42" t="str">
        <f>IFERROR('KORDONY - pasażerowie'!AD32/'KORDONY - pojemność pociągów'!AD32,"-")</f>
        <v>-</v>
      </c>
      <c r="AE32" s="42" t="str">
        <f>IFERROR('KORDONY - pasażerowie'!AE32/'KORDONY - pojemność pociągów'!AE32,"-")</f>
        <v>-</v>
      </c>
      <c r="AF32" s="42" t="str">
        <f>IFERROR('KORDONY - pasażerowie'!AF32/'KORDONY - pojemność pociągów'!AF32,"-")</f>
        <v>-</v>
      </c>
      <c r="AG32" s="42">
        <f>IFERROR('KORDONY - pasażerowie'!AG32/'KORDONY - pojemność pociągów'!AG32,"-")</f>
        <v>0.2642543859649123</v>
      </c>
      <c r="AH32" s="42">
        <f>IFERROR('KORDONY - pasażerowie'!AH32/'KORDONY - pojemność pociągów'!AH32,"-")</f>
        <v>0.30795159418688178</v>
      </c>
      <c r="AI32" s="22"/>
      <c r="AJ32" s="22"/>
    </row>
    <row r="33" spans="1:36">
      <c r="A33" s="40" t="s">
        <v>224</v>
      </c>
      <c r="B33" s="42" t="str">
        <f>IFERROR('KORDONY - pasażerowie'!B33/'KORDONY - pojemność pociągów'!B33,"-")</f>
        <v>-</v>
      </c>
      <c r="C33" s="42" t="str">
        <f>IFERROR('KORDONY - pasażerowie'!C33/'KORDONY - pojemność pociągów'!C33,"-")</f>
        <v>-</v>
      </c>
      <c r="D33" s="42" t="str">
        <f>IFERROR('KORDONY - pasażerowie'!D33/'KORDONY - pojemność pociągów'!D33,"-")</f>
        <v>-</v>
      </c>
      <c r="E33" s="42" t="str">
        <f>IFERROR('KORDONY - pasażerowie'!E33/'KORDONY - pojemność pociągów'!E33,"-")</f>
        <v>-</v>
      </c>
      <c r="F33" s="42" t="str">
        <f>IFERROR('KORDONY - pasażerowie'!F33/'KORDONY - pojemność pociągów'!F33,"-")</f>
        <v>-</v>
      </c>
      <c r="G33" s="42">
        <f>IFERROR('KORDONY - pasażerowie'!G33/'KORDONY - pojemność pociągów'!G33,"-")</f>
        <v>0.47453703703703703</v>
      </c>
      <c r="H33" s="42" t="str">
        <f>IFERROR('KORDONY - pasażerowie'!H33/'KORDONY - pojemność pociągów'!H33,"-")</f>
        <v>-</v>
      </c>
      <c r="I33" s="42" t="str">
        <f>IFERROR('KORDONY - pasażerowie'!I33/'KORDONY - pojemność pociągów'!I33,"-")</f>
        <v>-</v>
      </c>
      <c r="J33" s="42">
        <f>IFERROR('KORDONY - pasażerowie'!J33/'KORDONY - pojemność pociągów'!J33,"-")</f>
        <v>0.1875</v>
      </c>
      <c r="K33" s="42">
        <f>IFERROR('KORDONY - pasażerowie'!K33/'KORDONY - pojemność pociągów'!K33,"-")</f>
        <v>0.10679611650485436</v>
      </c>
      <c r="L33" s="42" t="str">
        <f>IFERROR('KORDONY - pasażerowie'!L33/'KORDONY - pojemność pociągów'!L33,"-")</f>
        <v>-</v>
      </c>
      <c r="M33" s="42">
        <f>IFERROR('KORDONY - pasażerowie'!M33/'KORDONY - pojemność pociągów'!M33,"-")</f>
        <v>7.1698113207547168E-2</v>
      </c>
      <c r="N33" s="42">
        <f>IFERROR('KORDONY - pasażerowie'!N33/'KORDONY - pojemność pociągów'!N33,"-")</f>
        <v>0.41666666666666669</v>
      </c>
      <c r="O33" s="42" t="str">
        <f>IFERROR('KORDONY - pasażerowie'!O33/'KORDONY - pojemność pociągów'!O33,"-")</f>
        <v>-</v>
      </c>
      <c r="P33" s="42" t="str">
        <f>IFERROR('KORDONY - pasażerowie'!P33/'KORDONY - pojemność pociągów'!P33,"-")</f>
        <v>-</v>
      </c>
      <c r="Q33" s="42">
        <f>IFERROR('KORDONY - pasażerowie'!Q33/'KORDONY - pojemność pociągów'!Q33,"-")</f>
        <v>0.58550724637681162</v>
      </c>
      <c r="R33" s="42">
        <f>IFERROR('KORDONY - pasażerowie'!R33/'KORDONY - pojemność pociągów'!R33,"-")</f>
        <v>4.148471615720524E-2</v>
      </c>
      <c r="S33" s="42" t="str">
        <f>IFERROR('KORDONY - pasażerowie'!S33/'KORDONY - pojemność pociągów'!S33,"-")</f>
        <v>-</v>
      </c>
      <c r="T33" s="42" t="str">
        <f>IFERROR('KORDONY - pasażerowie'!T33/'KORDONY - pojemność pociągów'!T33,"-")</f>
        <v>-</v>
      </c>
      <c r="U33" s="42" t="str">
        <f>IFERROR('KORDONY - pasażerowie'!U33/'KORDONY - pojemność pociągów'!U33,"-")</f>
        <v>-</v>
      </c>
      <c r="V33" s="42">
        <f>IFERROR('KORDONY - pasażerowie'!V33/'KORDONY - pojemność pociągów'!V33,"-")</f>
        <v>0.37169811320754714</v>
      </c>
      <c r="W33" s="42">
        <f>IFERROR('KORDONY - pasażerowie'!W33/'KORDONY - pojemność pociągów'!W33,"-")</f>
        <v>0.11886792452830189</v>
      </c>
      <c r="X33" s="42" t="str">
        <f>IFERROR('KORDONY - pasażerowie'!X33/'KORDONY - pojemność pociągów'!X33,"-")</f>
        <v>-</v>
      </c>
      <c r="Y33" s="42" t="str">
        <f>IFERROR('KORDONY - pasażerowie'!Y33/'KORDONY - pojemność pociągów'!Y33,"-")</f>
        <v>-</v>
      </c>
      <c r="Z33" s="42">
        <f>IFERROR('KORDONY - pasażerowie'!Z33/'KORDONY - pojemność pociągów'!Z33,"-")</f>
        <v>0.20566037735849058</v>
      </c>
      <c r="AA33" s="42" t="str">
        <f>IFERROR('KORDONY - pasażerowie'!AA33/'KORDONY - pojemność pociągów'!AA33,"-")</f>
        <v>-</v>
      </c>
      <c r="AB33" s="42" t="str">
        <f>IFERROR('KORDONY - pasażerowie'!AB33/'KORDONY - pojemność pociągów'!AB33,"-")</f>
        <v>-</v>
      </c>
      <c r="AC33" s="42">
        <f>IFERROR('KORDONY - pasażerowie'!AC33/'KORDONY - pojemność pociągów'!AC33,"-")</f>
        <v>0.48301886792452831</v>
      </c>
      <c r="AD33" s="42" t="str">
        <f>IFERROR('KORDONY - pasażerowie'!AD33/'KORDONY - pojemność pociągów'!AD33,"-")</f>
        <v>-</v>
      </c>
      <c r="AE33" s="42" t="str">
        <f>IFERROR('KORDONY - pasażerowie'!AE33/'KORDONY - pojemność pociągów'!AE33,"-")</f>
        <v>-</v>
      </c>
      <c r="AF33" s="42">
        <f>IFERROR('KORDONY - pasażerowie'!AF33/'KORDONY - pojemność pociągów'!AF33,"-")</f>
        <v>0.15032679738562091</v>
      </c>
      <c r="AG33" s="42">
        <f>IFERROR('KORDONY - pasażerowie'!AG33/'KORDONY - pojemność pociągów'!AG33,"-")</f>
        <v>0.2633985732577282</v>
      </c>
      <c r="AH33" s="42">
        <f>IFERROR('KORDONY - pasażerowie'!AH33/'KORDONY - pojemność pociągów'!AH33,"-")</f>
        <v>0.35882131526590311</v>
      </c>
      <c r="AI33" s="22"/>
      <c r="AJ33" s="22"/>
    </row>
    <row r="34" spans="1:36">
      <c r="A34" s="40" t="s">
        <v>225</v>
      </c>
      <c r="B34" s="42">
        <f>IFERROR('KORDONY - pasażerowie'!B34/'KORDONY - pojemność pociągów'!B34,"-")</f>
        <v>0.72685185185185186</v>
      </c>
      <c r="C34" s="42">
        <f>IFERROR('KORDONY - pasażerowie'!C34/'KORDONY - pojemność pociągów'!C34,"-")</f>
        <v>3.4722222222222224E-2</v>
      </c>
      <c r="D34" s="42" t="str">
        <f>IFERROR('KORDONY - pasażerowie'!D34/'KORDONY - pojemność pociągów'!D34,"-")</f>
        <v>-</v>
      </c>
      <c r="E34" s="42">
        <f>IFERROR('KORDONY - pasażerowie'!E34/'KORDONY - pojemność pociągów'!E34,"-")</f>
        <v>0.63398692810457513</v>
      </c>
      <c r="F34" s="42" t="str">
        <f>IFERROR('KORDONY - pasażerowie'!F34/'KORDONY - pojemność pociągów'!F34,"-")</f>
        <v>-</v>
      </c>
      <c r="G34" s="42" t="str">
        <f>IFERROR('KORDONY - pasażerowie'!G34/'KORDONY - pojemność pociągów'!G34,"-")</f>
        <v>-</v>
      </c>
      <c r="H34" s="42">
        <f>IFERROR('KORDONY - pasażerowie'!H34/'KORDONY - pojemność pociągów'!H34,"-")</f>
        <v>0.23379629629629631</v>
      </c>
      <c r="I34" s="42" t="str">
        <f>IFERROR('KORDONY - pasażerowie'!I34/'KORDONY - pojemność pociągów'!I34,"-")</f>
        <v>-</v>
      </c>
      <c r="J34" s="42">
        <f>IFERROR('KORDONY - pasażerowie'!J34/'KORDONY - pojemność pociągów'!J34,"-")</f>
        <v>0.44863013698630139</v>
      </c>
      <c r="K34" s="42" t="str">
        <f>IFERROR('KORDONY - pasażerowie'!K34/'KORDONY - pojemność pociągów'!K34,"-")</f>
        <v>-</v>
      </c>
      <c r="L34" s="42" t="str">
        <f>IFERROR('KORDONY - pasażerowie'!L34/'KORDONY - pojemność pociągów'!L34,"-")</f>
        <v>-</v>
      </c>
      <c r="M34" s="42">
        <f>IFERROR('KORDONY - pasażerowie'!M34/'KORDONY - pojemność pociągów'!M34,"-")</f>
        <v>5.849056603773585E-2</v>
      </c>
      <c r="N34" s="42" t="str">
        <f>IFERROR('KORDONY - pasażerowie'!N34/'KORDONY - pojemność pociągów'!N34,"-")</f>
        <v>-</v>
      </c>
      <c r="O34" s="42" t="str">
        <f>IFERROR('KORDONY - pasażerowie'!O34/'KORDONY - pojemność pociągów'!O34,"-")</f>
        <v>-</v>
      </c>
      <c r="P34" s="42" t="str">
        <f>IFERROR('KORDONY - pasażerowie'!P34/'KORDONY - pojemność pociągów'!P34,"-")</f>
        <v>-</v>
      </c>
      <c r="Q34" s="42">
        <f>IFERROR('KORDONY - pasażerowie'!Q34/'KORDONY - pojemność pociągów'!Q34,"-")</f>
        <v>0.60296846011131722</v>
      </c>
      <c r="R34" s="42" t="str">
        <f>IFERROR('KORDONY - pasażerowie'!R34/'KORDONY - pojemność pociągów'!R34,"-")</f>
        <v>-</v>
      </c>
      <c r="S34" s="42" t="str">
        <f>IFERROR('KORDONY - pasażerowie'!S34/'KORDONY - pojemność pociągów'!S34,"-")</f>
        <v>-</v>
      </c>
      <c r="T34" s="42" t="str">
        <f>IFERROR('KORDONY - pasażerowie'!T34/'KORDONY - pojemność pociągów'!T34,"-")</f>
        <v>-</v>
      </c>
      <c r="U34" s="42" t="str">
        <f>IFERROR('KORDONY - pasażerowie'!U34/'KORDONY - pojemność pociągów'!U34,"-")</f>
        <v>-</v>
      </c>
      <c r="V34" s="42" t="str">
        <f>IFERROR('KORDONY - pasażerowie'!V34/'KORDONY - pojemność pociągów'!V34,"-")</f>
        <v>-</v>
      </c>
      <c r="W34" s="42" t="str">
        <f>IFERROR('KORDONY - pasażerowie'!W34/'KORDONY - pojemność pociągów'!W34,"-")</f>
        <v>-</v>
      </c>
      <c r="X34" s="42" t="str">
        <f>IFERROR('KORDONY - pasażerowie'!X34/'KORDONY - pojemność pociągów'!X34,"-")</f>
        <v>-</v>
      </c>
      <c r="Y34" s="42" t="str">
        <f>IFERROR('KORDONY - pasażerowie'!Y34/'KORDONY - pojemność pociągów'!Y34,"-")</f>
        <v>-</v>
      </c>
      <c r="Z34" s="42" t="str">
        <f>IFERROR('KORDONY - pasażerowie'!Z34/'KORDONY - pojemność pociągów'!Z34,"-")</f>
        <v>-</v>
      </c>
      <c r="AA34" s="42">
        <f>IFERROR('KORDONY - pasażerowie'!AA34/'KORDONY - pojemność pociągów'!AA34,"-")</f>
        <v>0.37476808905380332</v>
      </c>
      <c r="AB34" s="42" t="str">
        <f>IFERROR('KORDONY - pasażerowie'!AB34/'KORDONY - pojemność pociągów'!AB34,"-")</f>
        <v>-</v>
      </c>
      <c r="AC34" s="42" t="str">
        <f>IFERROR('KORDONY - pasażerowie'!AC34/'KORDONY - pojemność pociągów'!AC34,"-")</f>
        <v>-</v>
      </c>
      <c r="AD34" s="42" t="str">
        <f>IFERROR('KORDONY - pasażerowie'!AD34/'KORDONY - pojemność pociągów'!AD34,"-")</f>
        <v>-</v>
      </c>
      <c r="AE34" s="42">
        <f>IFERROR('KORDONY - pasażerowie'!AE34/'KORDONY - pojemność pociągów'!AE34,"-")</f>
        <v>0.31205673758865249</v>
      </c>
      <c r="AF34" s="42" t="str">
        <f>IFERROR('KORDONY - pasażerowie'!AF34/'KORDONY - pojemność pociągów'!AF34,"-")</f>
        <v>-</v>
      </c>
      <c r="AG34" s="42">
        <f>IFERROR('KORDONY - pasażerowie'!AG34/'KORDONY - pojemność pociągów'!AG34,"-")</f>
        <v>0.34316770186335405</v>
      </c>
      <c r="AH34" s="42">
        <f>IFERROR('KORDONY - pasażerowie'!AH34/'KORDONY - pojemność pociągów'!AH34,"-")</f>
        <v>0.37520888040105038</v>
      </c>
      <c r="AI34" s="22"/>
      <c r="AJ34" s="22"/>
    </row>
    <row r="35" spans="1:36">
      <c r="A35" s="40" t="s">
        <v>226</v>
      </c>
      <c r="B35" s="42" t="str">
        <f>IFERROR('KORDONY - pasażerowie'!B35/'KORDONY - pojemność pociągów'!B35,"-")</f>
        <v>-</v>
      </c>
      <c r="C35" s="42" t="str">
        <f>IFERROR('KORDONY - pasażerowie'!C35/'KORDONY - pojemność pociągów'!C35,"-")</f>
        <v>-</v>
      </c>
      <c r="D35" s="42" t="str">
        <f>IFERROR('KORDONY - pasażerowie'!D35/'KORDONY - pojemność pociągów'!D35,"-")</f>
        <v>-</v>
      </c>
      <c r="E35" s="42" t="str">
        <f>IFERROR('KORDONY - pasażerowie'!E35/'KORDONY - pojemność pociągów'!E35,"-")</f>
        <v>-</v>
      </c>
      <c r="F35" s="42" t="str">
        <f>IFERROR('KORDONY - pasażerowie'!F35/'KORDONY - pojemność pociągów'!F35,"-")</f>
        <v>-</v>
      </c>
      <c r="G35" s="42" t="str">
        <f>IFERROR('KORDONY - pasażerowie'!G35/'KORDONY - pojemność pociągów'!G35,"-")</f>
        <v>-</v>
      </c>
      <c r="H35" s="42" t="str">
        <f>IFERROR('KORDONY - pasażerowie'!H35/'KORDONY - pojemność pociągów'!H35,"-")</f>
        <v>-</v>
      </c>
      <c r="I35" s="42" t="str">
        <f>IFERROR('KORDONY - pasażerowie'!I35/'KORDONY - pojemność pociągów'!I35,"-")</f>
        <v>-</v>
      </c>
      <c r="J35" s="42">
        <f>IFERROR('KORDONY - pasażerowie'!J35/'KORDONY - pojemność pociągów'!J35,"-")</f>
        <v>0.31164383561643838</v>
      </c>
      <c r="K35" s="42" t="str">
        <f>IFERROR('KORDONY - pasażerowie'!K35/'KORDONY - pojemność pociągów'!K35,"-")</f>
        <v>-</v>
      </c>
      <c r="L35" s="42">
        <f>IFERROR('KORDONY - pasażerowie'!L35/'KORDONY - pojemność pociągów'!L35,"-")</f>
        <v>0.5992578849721707</v>
      </c>
      <c r="M35" s="42" t="str">
        <f>IFERROR('KORDONY - pasażerowie'!M35/'KORDONY - pojemność pociągów'!M35,"-")</f>
        <v>-</v>
      </c>
      <c r="N35" s="42">
        <f>IFERROR('KORDONY - pasażerowie'!N35/'KORDONY - pojemność pociągów'!N35,"-")</f>
        <v>0.64716981132075468</v>
      </c>
      <c r="O35" s="42">
        <f>IFERROR('KORDONY - pasażerowie'!O35/'KORDONY - pojemność pociągów'!O35,"-")</f>
        <v>0.10879629629629629</v>
      </c>
      <c r="P35" s="42" t="str">
        <f>IFERROR('KORDONY - pasażerowie'!P35/'KORDONY - pojemność pociągów'!P35,"-")</f>
        <v>-</v>
      </c>
      <c r="Q35" s="42" t="str">
        <f>IFERROR('KORDONY - pasażerowie'!Q35/'KORDONY - pojemność pociągów'!Q35,"-")</f>
        <v>-</v>
      </c>
      <c r="R35" s="42">
        <f>IFERROR('KORDONY - pasażerowie'!R35/'KORDONY - pojemność pociągów'!R35,"-")</f>
        <v>0.17714285714285713</v>
      </c>
      <c r="S35" s="42" t="str">
        <f>IFERROR('KORDONY - pasażerowie'!S35/'KORDONY - pojemność pociągów'!S35,"-")</f>
        <v>-</v>
      </c>
      <c r="T35" s="42" t="str">
        <f>IFERROR('KORDONY - pasażerowie'!T35/'KORDONY - pojemność pociągów'!T35,"-")</f>
        <v>-</v>
      </c>
      <c r="U35" s="42" t="str">
        <f>IFERROR('KORDONY - pasażerowie'!U35/'KORDONY - pojemność pociągów'!U35,"-")</f>
        <v>-</v>
      </c>
      <c r="V35" s="42">
        <f>IFERROR('KORDONY - pasażerowie'!V35/'KORDONY - pojemność pociągów'!V35,"-")</f>
        <v>0.47641509433962265</v>
      </c>
      <c r="W35" s="42" t="str">
        <f>IFERROR('KORDONY - pasażerowie'!W35/'KORDONY - pojemność pociągów'!W35,"-")</f>
        <v>-</v>
      </c>
      <c r="X35" s="42" t="str">
        <f>IFERROR('KORDONY - pasażerowie'!X35/'KORDONY - pojemność pociągów'!X35,"-")</f>
        <v>-</v>
      </c>
      <c r="Y35" s="42" t="str">
        <f>IFERROR('KORDONY - pasażerowie'!Y35/'KORDONY - pojemność pociągów'!Y35,"-")</f>
        <v>-</v>
      </c>
      <c r="Z35" s="42" t="str">
        <f>IFERROR('KORDONY - pasażerowie'!Z35/'KORDONY - pojemność pociągów'!Z35,"-")</f>
        <v>-</v>
      </c>
      <c r="AA35" s="42" t="str">
        <f>IFERROR('KORDONY - pasażerowie'!AA35/'KORDONY - pojemność pociągów'!AA35,"-")</f>
        <v>-</v>
      </c>
      <c r="AB35" s="42">
        <f>IFERROR('KORDONY - pasażerowie'!AB35/'KORDONY - pojemność pociągów'!AB35,"-")</f>
        <v>0.11886792452830189</v>
      </c>
      <c r="AC35" s="42" t="str">
        <f>IFERROR('KORDONY - pasażerowie'!AC35/'KORDONY - pojemność pociągów'!AC35,"-")</f>
        <v>-</v>
      </c>
      <c r="AD35" s="42">
        <f>IFERROR('KORDONY - pasażerowie'!AD35/'KORDONY - pojemność pociągów'!AD35,"-")</f>
        <v>3.7735849056603772E-2</v>
      </c>
      <c r="AE35" s="42">
        <f>IFERROR('KORDONY - pasażerowie'!AE35/'KORDONY - pojemność pociągów'!AE35,"-")</f>
        <v>0.73529411764705888</v>
      </c>
      <c r="AF35" s="42" t="str">
        <f>IFERROR('KORDONY - pasażerowie'!AF35/'KORDONY - pojemność pociągów'!AF35,"-")</f>
        <v>-</v>
      </c>
      <c r="AG35" s="42">
        <f>IFERROR('KORDONY - pasażerowie'!AG35/'KORDONY - pojemność pociągów'!AG35,"-")</f>
        <v>0.34589676940215375</v>
      </c>
      <c r="AH35" s="42">
        <f>IFERROR('KORDONY - pasażerowie'!AH35/'KORDONY - pojemność pociągów'!AH35,"-")</f>
        <v>0.39489671931956255</v>
      </c>
      <c r="AI35" s="22"/>
      <c r="AJ35" s="22"/>
    </row>
    <row r="36" spans="1:36">
      <c r="A36" s="40" t="s">
        <v>227</v>
      </c>
      <c r="B36" s="42">
        <f>IFERROR('KORDONY - pasażerowie'!B36/'KORDONY - pojemność pociągów'!B36,"-")</f>
        <v>0.66203703703703709</v>
      </c>
      <c r="C36" s="42" t="str">
        <f>IFERROR('KORDONY - pasażerowie'!C36/'KORDONY - pojemność pociągów'!C36,"-")</f>
        <v>-</v>
      </c>
      <c r="D36" s="42" t="str">
        <f>IFERROR('KORDONY - pasażerowie'!D36/'KORDONY - pojemność pociągów'!D36,"-")</f>
        <v>-</v>
      </c>
      <c r="E36" s="42" t="str">
        <f>IFERROR('KORDONY - pasażerowie'!E36/'KORDONY - pojemność pociągów'!E36,"-")</f>
        <v>-</v>
      </c>
      <c r="F36" s="42">
        <f>IFERROR('KORDONY - pasażerowie'!F36/'KORDONY - pojemność pociągów'!F36,"-")</f>
        <v>8.4967320261437912E-2</v>
      </c>
      <c r="G36" s="42">
        <f>IFERROR('KORDONY - pasażerowie'!G36/'KORDONY - pojemność pociągów'!G36,"-")</f>
        <v>0.56018518518518523</v>
      </c>
      <c r="H36" s="42" t="str">
        <f>IFERROR('KORDONY - pasażerowie'!H36/'KORDONY - pojemność pociągów'!H36,"-")</f>
        <v>-</v>
      </c>
      <c r="I36" s="42" t="str">
        <f>IFERROR('KORDONY - pasażerowie'!I36/'KORDONY - pojemność pociągów'!I36,"-")</f>
        <v>-</v>
      </c>
      <c r="J36" s="42" t="str">
        <f>IFERROR('KORDONY - pasażerowie'!J36/'KORDONY - pojemność pociągów'!J36,"-")</f>
        <v>-</v>
      </c>
      <c r="K36" s="42" t="str">
        <f>IFERROR('KORDONY - pasażerowie'!K36/'KORDONY - pojemność pociągów'!K36,"-")</f>
        <v>-</v>
      </c>
      <c r="L36" s="42">
        <f>IFERROR('KORDONY - pasażerowie'!L36/'KORDONY - pojemność pociągów'!L36,"-")</f>
        <v>0.7</v>
      </c>
      <c r="M36" s="42" t="str">
        <f>IFERROR('KORDONY - pasażerowie'!M36/'KORDONY - pojemność pociągów'!M36,"-")</f>
        <v>-</v>
      </c>
      <c r="N36" s="42" t="str">
        <f>IFERROR('KORDONY - pasażerowie'!N36/'KORDONY - pojemność pociągów'!N36,"-")</f>
        <v>-</v>
      </c>
      <c r="O36" s="42" t="str">
        <f>IFERROR('KORDONY - pasażerowie'!O36/'KORDONY - pojemność pociągów'!O36,"-")</f>
        <v>-</v>
      </c>
      <c r="P36" s="42" t="str">
        <f>IFERROR('KORDONY - pasażerowie'!P36/'KORDONY - pojemność pociągów'!P36,"-")</f>
        <v>-</v>
      </c>
      <c r="Q36" s="42">
        <f>IFERROR('KORDONY - pasażerowie'!Q36/'KORDONY - pojemność pociągów'!Q36,"-")</f>
        <v>0.64894684052156471</v>
      </c>
      <c r="R36" s="42" t="str">
        <f>IFERROR('KORDONY - pasażerowie'!R36/'KORDONY - pojemność pociągów'!R36,"-")</f>
        <v>-</v>
      </c>
      <c r="S36" s="42" t="str">
        <f>IFERROR('KORDONY - pasażerowie'!S36/'KORDONY - pojemność pociągów'!S36,"-")</f>
        <v>-</v>
      </c>
      <c r="T36" s="42" t="str">
        <f>IFERROR('KORDONY - pasażerowie'!T36/'KORDONY - pojemność pociągów'!T36,"-")</f>
        <v>-</v>
      </c>
      <c r="U36" s="42" t="str">
        <f>IFERROR('KORDONY - pasażerowie'!U36/'KORDONY - pojemność pociągów'!U36,"-")</f>
        <v>-</v>
      </c>
      <c r="V36" s="42" t="str">
        <f>IFERROR('KORDONY - pasażerowie'!V36/'KORDONY - pojemność pociągów'!V36,"-")</f>
        <v>-</v>
      </c>
      <c r="W36" s="42" t="str">
        <f>IFERROR('KORDONY - pasażerowie'!W36/'KORDONY - pojemność pociągów'!W36,"-")</f>
        <v>-</v>
      </c>
      <c r="X36" s="42" t="str">
        <f>IFERROR('KORDONY - pasażerowie'!X36/'KORDONY - pojemność pociągów'!X36,"-")</f>
        <v>-</v>
      </c>
      <c r="Y36" s="42" t="str">
        <f>IFERROR('KORDONY - pasażerowie'!Y36/'KORDONY - pojemność pociągów'!Y36,"-")</f>
        <v>-</v>
      </c>
      <c r="Z36" s="42" t="str">
        <f>IFERROR('KORDONY - pasażerowie'!Z36/'KORDONY - pojemność pociągów'!Z36,"-")</f>
        <v>-</v>
      </c>
      <c r="AA36" s="42">
        <f>IFERROR('KORDONY - pasażerowie'!AA36/'KORDONY - pojemność pociągów'!AA36,"-")</f>
        <v>0.46567717996289426</v>
      </c>
      <c r="AB36" s="42" t="str">
        <f>IFERROR('KORDONY - pasażerowie'!AB36/'KORDONY - pojemność pociągów'!AB36,"-")</f>
        <v>-</v>
      </c>
      <c r="AC36" s="42" t="str">
        <f>IFERROR('KORDONY - pasażerowie'!AC36/'KORDONY - pojemność pociągów'!AC36,"-")</f>
        <v>-</v>
      </c>
      <c r="AD36" s="42" t="str">
        <f>IFERROR('KORDONY - pasażerowie'!AD36/'KORDONY - pojemność pociągów'!AD36,"-")</f>
        <v>-</v>
      </c>
      <c r="AE36" s="42" t="str">
        <f>IFERROR('KORDONY - pasażerowie'!AE36/'KORDONY - pojemność pociągów'!AE36,"-")</f>
        <v>-</v>
      </c>
      <c r="AF36" s="42" t="str">
        <f>IFERROR('KORDONY - pasażerowie'!AF36/'KORDONY - pojemność pociągów'!AF36,"-")</f>
        <v>-</v>
      </c>
      <c r="AG36" s="42">
        <f>IFERROR('KORDONY - pasażerowie'!AG36/'KORDONY - pojemność pociągów'!AG36,"-")</f>
        <v>0.56334981458590849</v>
      </c>
      <c r="AH36" s="42">
        <f>IFERROR('KORDONY - pasażerowie'!AH36/'KORDONY - pojemność pociągów'!AH36,"-")</f>
        <v>0.40399620797783126</v>
      </c>
      <c r="AI36" s="22"/>
      <c r="AJ36" s="22"/>
    </row>
    <row r="37" spans="1:36">
      <c r="A37" s="40" t="s">
        <v>228</v>
      </c>
      <c r="B37" s="42" t="str">
        <f>IFERROR('KORDONY - pasażerowie'!B37/'KORDONY - pojemność pociągów'!B37,"-")</f>
        <v>-</v>
      </c>
      <c r="C37" s="42">
        <f>IFERROR('KORDONY - pasażerowie'!C37/'KORDONY - pojemność pociągów'!C37,"-")</f>
        <v>7.1698113207547168E-2</v>
      </c>
      <c r="D37" s="42" t="str">
        <f>IFERROR('KORDONY - pasażerowie'!D37/'KORDONY - pojemność pociągów'!D37,"-")</f>
        <v>-</v>
      </c>
      <c r="E37" s="42" t="str">
        <f>IFERROR('KORDONY - pasażerowie'!E37/'KORDONY - pojemność pociągów'!E37,"-")</f>
        <v>-</v>
      </c>
      <c r="F37" s="42" t="str">
        <f>IFERROR('KORDONY - pasażerowie'!F37/'KORDONY - pojemność pociągów'!F37,"-")</f>
        <v>-</v>
      </c>
      <c r="G37" s="42">
        <f>IFERROR('KORDONY - pasażerowie'!G37/'KORDONY - pojemność pociągów'!G37,"-")</f>
        <v>0.54166666666666663</v>
      </c>
      <c r="H37" s="42" t="str">
        <f>IFERROR('KORDONY - pasażerowie'!H37/'KORDONY - pojemność pociągów'!H37,"-")</f>
        <v>-</v>
      </c>
      <c r="I37" s="42" t="str">
        <f>IFERROR('KORDONY - pasażerowie'!I37/'KORDONY - pojemność pociągów'!I37,"-")</f>
        <v>-</v>
      </c>
      <c r="J37" s="42">
        <f>IFERROR('KORDONY - pasażerowie'!J37/'KORDONY - pojemność pociągów'!J37,"-")</f>
        <v>0.67129629629629628</v>
      </c>
      <c r="K37" s="42">
        <f>IFERROR('KORDONY - pasażerowie'!K37/'KORDONY - pojemność pociągów'!K37,"-")</f>
        <v>8.9041095890410954E-2</v>
      </c>
      <c r="L37" s="42" t="str">
        <f>IFERROR('KORDONY - pasażerowie'!L37/'KORDONY - pojemność pociągów'!L37,"-")</f>
        <v>-</v>
      </c>
      <c r="M37" s="42" t="str">
        <f>IFERROR('KORDONY - pasażerowie'!M37/'KORDONY - pojemność pociągów'!M37,"-")</f>
        <v>-</v>
      </c>
      <c r="N37" s="42">
        <f>IFERROR('KORDONY - pasażerowie'!N37/'KORDONY - pojemność pociągów'!N37,"-")</f>
        <v>0.35094339622641507</v>
      </c>
      <c r="O37" s="42" t="str">
        <f>IFERROR('KORDONY - pasażerowie'!O37/'KORDONY - pojemność pociągów'!O37,"-")</f>
        <v>-</v>
      </c>
      <c r="P37" s="42" t="str">
        <f>IFERROR('KORDONY - pasażerowie'!P37/'KORDONY - pojemność pociągów'!P37,"-")</f>
        <v>-</v>
      </c>
      <c r="Q37" s="42" t="str">
        <f>IFERROR('KORDONY - pasażerowie'!Q37/'KORDONY - pojemność pociągów'!Q37,"-")</f>
        <v>-</v>
      </c>
      <c r="R37" s="42" t="str">
        <f>IFERROR('KORDONY - pasażerowie'!R37/'KORDONY - pojemność pociągów'!R37,"-")</f>
        <v>-</v>
      </c>
      <c r="S37" s="42" t="str">
        <f>IFERROR('KORDONY - pasażerowie'!S37/'KORDONY - pojemność pociągów'!S37,"-")</f>
        <v>-</v>
      </c>
      <c r="T37" s="42" t="str">
        <f>IFERROR('KORDONY - pasażerowie'!T37/'KORDONY - pojemność pociągów'!T37,"-")</f>
        <v>-</v>
      </c>
      <c r="U37" s="42" t="str">
        <f>IFERROR('KORDONY - pasażerowie'!U37/'KORDONY - pojemność pociągów'!U37,"-")</f>
        <v>-</v>
      </c>
      <c r="V37" s="42" t="str">
        <f>IFERROR('KORDONY - pasażerowie'!V37/'KORDONY - pojemność pociągów'!V37,"-")</f>
        <v>-</v>
      </c>
      <c r="W37" s="42" t="str">
        <f>IFERROR('KORDONY - pasażerowie'!W37/'KORDONY - pojemność pociągów'!W37,"-")</f>
        <v>-</v>
      </c>
      <c r="X37" s="42">
        <f>IFERROR('KORDONY - pasażerowie'!X37/'KORDONY - pojemność pociągów'!X37,"-")</f>
        <v>0.50709219858156029</v>
      </c>
      <c r="Y37" s="42">
        <f>IFERROR('KORDONY - pasażerowie'!Y37/'KORDONY - pojemność pociągów'!Y37,"-")</f>
        <v>0.1169811320754717</v>
      </c>
      <c r="Z37" s="42" t="str">
        <f>IFERROR('KORDONY - pasażerowie'!Z37/'KORDONY - pojemność pociągów'!Z37,"-")</f>
        <v>-</v>
      </c>
      <c r="AA37" s="42" t="str">
        <f>IFERROR('KORDONY - pasażerowie'!AA37/'KORDONY - pojemność pociągów'!AA37,"-")</f>
        <v>-</v>
      </c>
      <c r="AB37" s="42" t="str">
        <f>IFERROR('KORDONY - pasażerowie'!AB37/'KORDONY - pojemność pociągów'!AB37,"-")</f>
        <v>-</v>
      </c>
      <c r="AC37" s="42" t="str">
        <f>IFERROR('KORDONY - pasażerowie'!AC37/'KORDONY - pojemność pociągów'!AC37,"-")</f>
        <v>-</v>
      </c>
      <c r="AD37" s="42" t="str">
        <f>IFERROR('KORDONY - pasażerowie'!AD37/'KORDONY - pojemność pociągów'!AD37,"-")</f>
        <v>-</v>
      </c>
      <c r="AE37" s="42" t="str">
        <f>IFERROR('KORDONY - pasażerowie'!AE37/'KORDONY - pojemność pociągów'!AE37,"-")</f>
        <v>-</v>
      </c>
      <c r="AF37" s="42">
        <f>IFERROR('KORDONY - pasażerowie'!AF37/'KORDONY - pojemność pociągów'!AF37,"-")</f>
        <v>0.16013071895424835</v>
      </c>
      <c r="AG37" s="42">
        <f>IFERROR('KORDONY - pasażerowie'!AG37/'KORDONY - pojemność pociągów'!AG37,"-")</f>
        <v>0.29067843353557637</v>
      </c>
      <c r="AH37" s="42">
        <f>IFERROR('KORDONY - pasażerowie'!AH37/'KORDONY - pojemność pociągów'!AH37,"-")</f>
        <v>0.34190061948069067</v>
      </c>
      <c r="AI37" s="22"/>
      <c r="AJ37" s="22"/>
    </row>
    <row r="38" spans="1:36">
      <c r="A38" s="40" t="s">
        <v>229</v>
      </c>
      <c r="B38" s="42">
        <f>IFERROR('KORDONY - pasażerowie'!B38/'KORDONY - pojemność pociągów'!B38,"-")</f>
        <v>0.96943231441048039</v>
      </c>
      <c r="C38" s="42" t="str">
        <f>IFERROR('KORDONY - pasażerowie'!C38/'KORDONY - pojemność pociągów'!C38,"-")</f>
        <v>-</v>
      </c>
      <c r="D38" s="42" t="str">
        <f>IFERROR('KORDONY - pasażerowie'!D38/'KORDONY - pojemność pociągów'!D38,"-")</f>
        <v>-</v>
      </c>
      <c r="E38" s="42" t="str">
        <f>IFERROR('KORDONY - pasażerowie'!E38/'KORDONY - pojemność pociągów'!E38,"-")</f>
        <v>-</v>
      </c>
      <c r="F38" s="42" t="str">
        <f>IFERROR('KORDONY - pasażerowie'!F38/'KORDONY - pojemność pociągów'!F38,"-")</f>
        <v>-</v>
      </c>
      <c r="G38" s="42" t="str">
        <f>IFERROR('KORDONY - pasażerowie'!G38/'KORDONY - pojemność pociągów'!G38,"-")</f>
        <v>-</v>
      </c>
      <c r="H38" s="42">
        <f>IFERROR('KORDONY - pasażerowie'!H38/'KORDONY - pojemność pociągów'!H38,"-")</f>
        <v>0.11688311688311688</v>
      </c>
      <c r="I38" s="42" t="str">
        <f>IFERROR('KORDONY - pasażerowie'!I38/'KORDONY - pojemność pociągów'!I38,"-")</f>
        <v>-</v>
      </c>
      <c r="J38" s="42" t="str">
        <f>IFERROR('KORDONY - pasażerowie'!J38/'KORDONY - pojemność pociągów'!J38,"-")</f>
        <v>-</v>
      </c>
      <c r="K38" s="42" t="str">
        <f>IFERROR('KORDONY - pasażerowie'!K38/'KORDONY - pojemność pociągów'!K38,"-")</f>
        <v>-</v>
      </c>
      <c r="L38" s="42" t="str">
        <f>IFERROR('KORDONY - pasażerowie'!L38/'KORDONY - pojemność pociągów'!L38,"-")</f>
        <v>-</v>
      </c>
      <c r="M38" s="42" t="str">
        <f>IFERROR('KORDONY - pasażerowie'!M38/'KORDONY - pojemność pociągów'!M38,"-")</f>
        <v>-</v>
      </c>
      <c r="N38" s="42" t="str">
        <f>IFERROR('KORDONY - pasażerowie'!N38/'KORDONY - pojemność pociągów'!N38,"-")</f>
        <v>-</v>
      </c>
      <c r="O38" s="42" t="str">
        <f>IFERROR('KORDONY - pasażerowie'!O38/'KORDONY - pojemność pociągów'!O38,"-")</f>
        <v>-</v>
      </c>
      <c r="P38" s="42" t="str">
        <f>IFERROR('KORDONY - pasażerowie'!P38/'KORDONY - pojemność pociągów'!P38,"-")</f>
        <v>-</v>
      </c>
      <c r="Q38" s="42">
        <f>IFERROR('KORDONY - pasażerowie'!Q38/'KORDONY - pojemność pociągów'!Q38,"-")</f>
        <v>0.29565217391304349</v>
      </c>
      <c r="R38" s="42" t="str">
        <f>IFERROR('KORDONY - pasażerowie'!R38/'KORDONY - pojemność pociągów'!R38,"-")</f>
        <v>-</v>
      </c>
      <c r="S38" s="42">
        <f>IFERROR('KORDONY - pasażerowie'!S38/'KORDONY - pojemność pociągów'!S38,"-")</f>
        <v>0.28014184397163122</v>
      </c>
      <c r="T38" s="42" t="str">
        <f>IFERROR('KORDONY - pasażerowie'!T38/'KORDONY - pojemność pociągów'!T38,"-")</f>
        <v>-</v>
      </c>
      <c r="U38" s="42" t="str">
        <f>IFERROR('KORDONY - pasażerowie'!U38/'KORDONY - pojemność pociągów'!U38,"-")</f>
        <v>-</v>
      </c>
      <c r="V38" s="42">
        <f>IFERROR('KORDONY - pasażerowie'!V38/'KORDONY - pojemność pociągów'!V38,"-")</f>
        <v>0.48301886792452831</v>
      </c>
      <c r="W38" s="42" t="str">
        <f>IFERROR('KORDONY - pasażerowie'!W38/'KORDONY - pojemność pociągów'!W38,"-")</f>
        <v>-</v>
      </c>
      <c r="X38" s="42" t="str">
        <f>IFERROR('KORDONY - pasażerowie'!X38/'KORDONY - pojemność pociągów'!X38,"-")</f>
        <v>-</v>
      </c>
      <c r="Y38" s="42" t="str">
        <f>IFERROR('KORDONY - pasażerowie'!Y38/'KORDONY - pojemność pociągów'!Y38,"-")</f>
        <v>-</v>
      </c>
      <c r="Z38" s="42" t="str">
        <f>IFERROR('KORDONY - pasażerowie'!Z38/'KORDONY - pojemność pociągów'!Z38,"-")</f>
        <v>-</v>
      </c>
      <c r="AA38" s="42">
        <f>IFERROR('KORDONY - pasażerowie'!AA38/'KORDONY - pojemność pociągów'!AA38,"-")</f>
        <v>0.40291262135922329</v>
      </c>
      <c r="AB38" s="42" t="str">
        <f>IFERROR('KORDONY - pasażerowie'!AB38/'KORDONY - pojemność pociągów'!AB38,"-")</f>
        <v>-</v>
      </c>
      <c r="AC38" s="42" t="str">
        <f>IFERROR('KORDONY - pasażerowie'!AC38/'KORDONY - pojemność pociągów'!AC38,"-")</f>
        <v>-</v>
      </c>
      <c r="AD38" s="42" t="str">
        <f>IFERROR('KORDONY - pasażerowie'!AD38/'KORDONY - pojemność pociągów'!AD38,"-")</f>
        <v>-</v>
      </c>
      <c r="AE38" s="42" t="str">
        <f>IFERROR('KORDONY - pasażerowie'!AE38/'KORDONY - pojemność pociągów'!AE38,"-")</f>
        <v>-</v>
      </c>
      <c r="AF38" s="42" t="str">
        <f>IFERROR('KORDONY - pasażerowie'!AF38/'KORDONY - pojemność pociągów'!AF38,"-")</f>
        <v>-</v>
      </c>
      <c r="AG38" s="42">
        <f>IFERROR('KORDONY - pasażerowie'!AG38/'KORDONY - pojemność pociągów'!AG38,"-")</f>
        <v>0.43257989088074822</v>
      </c>
      <c r="AH38" s="42">
        <f>IFERROR('KORDONY - pasażerowie'!AH38/'KORDONY - pojemność pociągów'!AH38,"-")</f>
        <v>0.34112992781787893</v>
      </c>
      <c r="AI38" s="22"/>
      <c r="AJ38" s="22"/>
    </row>
    <row r="39" spans="1:36">
      <c r="A39" s="40" t="s">
        <v>230</v>
      </c>
      <c r="B39" s="42" t="str">
        <f>IFERROR('KORDONY - pasażerowie'!B39/'KORDONY - pojemność pociągów'!B39,"-")</f>
        <v>-</v>
      </c>
      <c r="C39" s="42" t="str">
        <f>IFERROR('KORDONY - pasażerowie'!C39/'KORDONY - pojemność pociągów'!C39,"-")</f>
        <v>-</v>
      </c>
      <c r="D39" s="42" t="str">
        <f>IFERROR('KORDONY - pasażerowie'!D39/'KORDONY - pojemność pociągów'!D39,"-")</f>
        <v>-</v>
      </c>
      <c r="E39" s="42">
        <f>IFERROR('KORDONY - pasażerowie'!E39/'KORDONY - pojemność pociągów'!E39,"-")</f>
        <v>0.62418300653594772</v>
      </c>
      <c r="F39" s="42" t="str">
        <f>IFERROR('KORDONY - pasażerowie'!F39/'KORDONY - pojemność pociągów'!F39,"-")</f>
        <v>-</v>
      </c>
      <c r="G39" s="42" t="str">
        <f>IFERROR('KORDONY - pasażerowie'!G39/'KORDONY - pojemność pociągów'!G39,"-")</f>
        <v>-</v>
      </c>
      <c r="H39" s="42" t="str">
        <f>IFERROR('KORDONY - pasażerowie'!H39/'KORDONY - pojemność pociągów'!H39,"-")</f>
        <v>-</v>
      </c>
      <c r="I39" s="42">
        <f>IFERROR('KORDONY - pasażerowie'!I39/'KORDONY - pojemność pociągów'!I39,"-")</f>
        <v>0.44150943396226416</v>
      </c>
      <c r="J39" s="42" t="str">
        <f>IFERROR('KORDONY - pasażerowie'!J39/'KORDONY - pojemność pociągów'!J39,"-")</f>
        <v>-</v>
      </c>
      <c r="K39" s="42" t="str">
        <f>IFERROR('KORDONY - pasażerowie'!K39/'KORDONY - pojemność pociągów'!K39,"-")</f>
        <v>-</v>
      </c>
      <c r="L39" s="42">
        <f>IFERROR('KORDONY - pasażerowie'!L39/'KORDONY - pojemność pociągów'!L39,"-")</f>
        <v>0.61886792452830186</v>
      </c>
      <c r="M39" s="42">
        <f>IFERROR('KORDONY - pasażerowie'!M39/'KORDONY - pojemność pociągów'!M39,"-")</f>
        <v>6.2264150943396226E-2</v>
      </c>
      <c r="N39" s="42">
        <f>IFERROR('KORDONY - pasażerowie'!N39/'KORDONY - pojemność pociągów'!N39,"-")</f>
        <v>0.32838589981447125</v>
      </c>
      <c r="O39" s="42" t="str">
        <f>IFERROR('KORDONY - pasażerowie'!O39/'KORDONY - pojemność pociągów'!O39,"-")</f>
        <v>-</v>
      </c>
      <c r="P39" s="42" t="str">
        <f>IFERROR('KORDONY - pasażerowie'!P39/'KORDONY - pojemność pociągów'!P39,"-")</f>
        <v>-</v>
      </c>
      <c r="Q39" s="42" t="str">
        <f>IFERROR('KORDONY - pasażerowie'!Q39/'KORDONY - pojemność pociągów'!Q39,"-")</f>
        <v>-</v>
      </c>
      <c r="R39" s="42" t="str">
        <f>IFERROR('KORDONY - pasażerowie'!R39/'KORDONY - pojemność pociągów'!R39,"-")</f>
        <v>-</v>
      </c>
      <c r="S39" s="42" t="str">
        <f>IFERROR('KORDONY - pasażerowie'!S39/'KORDONY - pojemność pociągów'!S39,"-")</f>
        <v>-</v>
      </c>
      <c r="T39" s="42">
        <f>IFERROR('KORDONY - pasażerowie'!T39/'KORDONY - pojemność pociągów'!T39,"-")</f>
        <v>0.91538461538461535</v>
      </c>
      <c r="U39" s="42" t="str">
        <f>IFERROR('KORDONY - pasażerowie'!U39/'KORDONY - pojemność pociągów'!U39,"-")</f>
        <v>-</v>
      </c>
      <c r="V39" s="42" t="str">
        <f>IFERROR('KORDONY - pasażerowie'!V39/'KORDONY - pojemność pociągów'!V39,"-")</f>
        <v>-</v>
      </c>
      <c r="W39" s="42">
        <f>IFERROR('KORDONY - pasażerowie'!W39/'KORDONY - pojemność pociągów'!W39,"-")</f>
        <v>0.21509433962264152</v>
      </c>
      <c r="X39" s="42" t="str">
        <f>IFERROR('KORDONY - pasażerowie'!X39/'KORDONY - pojemność pociągów'!X39,"-")</f>
        <v>-</v>
      </c>
      <c r="Y39" s="42" t="str">
        <f>IFERROR('KORDONY - pasażerowie'!Y39/'KORDONY - pojemność pociągów'!Y39,"-")</f>
        <v>-</v>
      </c>
      <c r="Z39" s="42" t="str">
        <f>IFERROR('KORDONY - pasażerowie'!Z39/'KORDONY - pojemność pociągów'!Z39,"-")</f>
        <v>-</v>
      </c>
      <c r="AA39" s="42" t="str">
        <f>IFERROR('KORDONY - pasażerowie'!AA39/'KORDONY - pojemność pociągów'!AA39,"-")</f>
        <v>-</v>
      </c>
      <c r="AB39" s="42" t="str">
        <f>IFERROR('KORDONY - pasażerowie'!AB39/'KORDONY - pojemność pociągów'!AB39,"-")</f>
        <v>-</v>
      </c>
      <c r="AC39" s="42">
        <f>IFERROR('KORDONY - pasażerowie'!AC39/'KORDONY - pojemność pociągów'!AC39,"-")</f>
        <v>0.40943396226415096</v>
      </c>
      <c r="AD39" s="42">
        <f>IFERROR('KORDONY - pasażerowie'!AD39/'KORDONY - pojemność pociągów'!AD39,"-")</f>
        <v>3.962264150943396E-2</v>
      </c>
      <c r="AE39" s="42" t="str">
        <f>IFERROR('KORDONY - pasażerowie'!AE39/'KORDONY - pojemność pociągów'!AE39,"-")</f>
        <v>-</v>
      </c>
      <c r="AF39" s="42" t="str">
        <f>IFERROR('KORDONY - pasażerowie'!AF39/'KORDONY - pojemność pociągów'!AF39,"-")</f>
        <v>-</v>
      </c>
      <c r="AG39" s="42">
        <f>IFERROR('KORDONY - pasażerowie'!AG39/'KORDONY - pojemność pociągów'!AG39,"-")</f>
        <v>0.36242707117852974</v>
      </c>
      <c r="AH39" s="42">
        <f>IFERROR('KORDONY - pasażerowie'!AH39/'KORDONY - pojemność pociągów'!AH39,"-")</f>
        <v>0.32177444548578571</v>
      </c>
      <c r="AI39" s="22"/>
      <c r="AJ39" s="22"/>
    </row>
    <row r="40" spans="1:36">
      <c r="A40" s="40" t="s">
        <v>231</v>
      </c>
      <c r="B40" s="42" t="str">
        <f>IFERROR('KORDONY - pasażerowie'!B40/'KORDONY - pojemność pociągów'!B40,"-")</f>
        <v>-</v>
      </c>
      <c r="C40" s="42" t="str">
        <f>IFERROR('KORDONY - pasażerowie'!C40/'KORDONY - pojemność pociągów'!C40,"-")</f>
        <v>-</v>
      </c>
      <c r="D40" s="42" t="str">
        <f>IFERROR('KORDONY - pasażerowie'!D40/'KORDONY - pojemność pociągów'!D40,"-")</f>
        <v>-</v>
      </c>
      <c r="E40" s="42" t="str">
        <f>IFERROR('KORDONY - pasażerowie'!E40/'KORDONY - pojemność pociągów'!E40,"-")</f>
        <v>-</v>
      </c>
      <c r="F40" s="42">
        <f>IFERROR('KORDONY - pasażerowie'!F40/'KORDONY - pojemność pociągów'!F40,"-")</f>
        <v>5.2287581699346407E-2</v>
      </c>
      <c r="G40" s="42">
        <f>IFERROR('KORDONY - pasażerowie'!G40/'KORDONY - pojemność pociągów'!G40,"-")</f>
        <v>0.22075471698113208</v>
      </c>
      <c r="H40" s="42">
        <f>IFERROR('KORDONY - pasażerowie'!H40/'KORDONY - pojemność pociągów'!H40,"-")</f>
        <v>0.11342592592592593</v>
      </c>
      <c r="I40" s="42" t="str">
        <f>IFERROR('KORDONY - pasażerowie'!I40/'KORDONY - pojemność pociągów'!I40,"-")</f>
        <v>-</v>
      </c>
      <c r="J40" s="42">
        <f>IFERROR('KORDONY - pasażerowie'!J40/'KORDONY - pojemność pociągów'!J40,"-")</f>
        <v>0.62259615384615385</v>
      </c>
      <c r="K40" s="42" t="str">
        <f>IFERROR('KORDONY - pasażerowie'!K40/'KORDONY - pojemność pociągów'!K40,"-")</f>
        <v>-</v>
      </c>
      <c r="L40" s="42" t="str">
        <f>IFERROR('KORDONY - pasażerowie'!L40/'KORDONY - pojemność pociągów'!L40,"-")</f>
        <v>-</v>
      </c>
      <c r="M40" s="42" t="str">
        <f>IFERROR('KORDONY - pasażerowie'!M40/'KORDONY - pojemność pociągów'!M40,"-")</f>
        <v>-</v>
      </c>
      <c r="N40" s="42" t="str">
        <f>IFERROR('KORDONY - pasażerowie'!N40/'KORDONY - pojemność pociągów'!N40,"-")</f>
        <v>-</v>
      </c>
      <c r="O40" s="42">
        <f>IFERROR('KORDONY - pasażerowie'!O40/'KORDONY - pojemność pociągów'!O40,"-")</f>
        <v>0.30612244897959184</v>
      </c>
      <c r="P40" s="42" t="str">
        <f>IFERROR('KORDONY - pasażerowie'!P40/'KORDONY - pojemność pociągów'!P40,"-")</f>
        <v>-</v>
      </c>
      <c r="Q40" s="42">
        <f>IFERROR('KORDONY - pasażerowie'!Q40/'KORDONY - pojemność pociągów'!Q40,"-")</f>
        <v>0.68679245283018864</v>
      </c>
      <c r="R40" s="42">
        <f>IFERROR('KORDONY - pasażerowie'!R40/'KORDONY - pojemność pociągów'!R40,"-")</f>
        <v>6.6666666666666666E-2</v>
      </c>
      <c r="S40" s="42" t="str">
        <f>IFERROR('KORDONY - pasażerowie'!S40/'KORDONY - pojemność pociągów'!S40,"-")</f>
        <v>-</v>
      </c>
      <c r="T40" s="42" t="str">
        <f>IFERROR('KORDONY - pasażerowie'!T40/'KORDONY - pojemność pociągów'!T40,"-")</f>
        <v>-</v>
      </c>
      <c r="U40" s="42" t="str">
        <f>IFERROR('KORDONY - pasażerowie'!U40/'KORDONY - pojemność pociągów'!U40,"-")</f>
        <v>-</v>
      </c>
      <c r="V40" s="42">
        <f>IFERROR('KORDONY - pasażerowie'!V40/'KORDONY - pojemność pociągów'!V40,"-")</f>
        <v>0.57169811320754715</v>
      </c>
      <c r="W40" s="42" t="str">
        <f>IFERROR('KORDONY - pasażerowie'!W40/'KORDONY - pojemność pociągów'!W40,"-")</f>
        <v>-</v>
      </c>
      <c r="X40" s="42" t="str">
        <f>IFERROR('KORDONY - pasażerowie'!X40/'KORDONY - pojemność pociągów'!X40,"-")</f>
        <v>-</v>
      </c>
      <c r="Y40" s="42" t="str">
        <f>IFERROR('KORDONY - pasażerowie'!Y40/'KORDONY - pojemność pociągów'!Y40,"-")</f>
        <v>-</v>
      </c>
      <c r="Z40" s="42" t="str">
        <f>IFERROR('KORDONY - pasażerowie'!Z40/'KORDONY - pojemność pociągów'!Z40,"-")</f>
        <v>-</v>
      </c>
      <c r="AA40" s="42">
        <f>IFERROR('KORDONY - pasażerowie'!AA40/'KORDONY - pojemność pociągów'!AA40,"-")</f>
        <v>0.22830188679245284</v>
      </c>
      <c r="AB40" s="42">
        <f>IFERROR('KORDONY - pasażerowie'!AB40/'KORDONY - pojemność pociągów'!AB40,"-")</f>
        <v>0.10018552875695733</v>
      </c>
      <c r="AC40" s="42" t="str">
        <f>IFERROR('KORDONY - pasażerowie'!AC40/'KORDONY - pojemność pociągów'!AC40,"-")</f>
        <v>-</v>
      </c>
      <c r="AD40" s="42" t="str">
        <f>IFERROR('KORDONY - pasażerowie'!AD40/'KORDONY - pojemność pociągów'!AD40,"-")</f>
        <v>-</v>
      </c>
      <c r="AE40" s="42" t="str">
        <f>IFERROR('KORDONY - pasażerowie'!AE40/'KORDONY - pojemność pociągów'!AE40,"-")</f>
        <v>-</v>
      </c>
      <c r="AF40" s="42" t="str">
        <f>IFERROR('KORDONY - pasażerowie'!AF40/'KORDONY - pojemność pociągów'!AF40,"-")</f>
        <v>-</v>
      </c>
      <c r="AG40" s="42">
        <f>IFERROR('KORDONY - pasażerowie'!AG40/'KORDONY - pojemność pociągów'!AG40,"-")</f>
        <v>0.31317862465403451</v>
      </c>
      <c r="AH40" s="42">
        <f>IFERROR('KORDONY - pasażerowie'!AH40/'KORDONY - pojemność pociągów'!AH40,"-")</f>
        <v>0.30102309882923745</v>
      </c>
      <c r="AI40" s="22"/>
      <c r="AJ40" s="22"/>
    </row>
    <row r="41" spans="1:36">
      <c r="A41" s="40" t="s">
        <v>232</v>
      </c>
      <c r="B41" s="42" t="str">
        <f>IFERROR('KORDONY - pasażerowie'!B41/'KORDONY - pojemność pociągów'!B41,"-")</f>
        <v>-</v>
      </c>
      <c r="C41" s="42">
        <f>IFERROR('KORDONY - pasażerowie'!C41/'KORDONY - pojemność pociągów'!C41,"-")</f>
        <v>5.7513914656771803E-2</v>
      </c>
      <c r="D41" s="42">
        <f>IFERROR('KORDONY - pasażerowie'!D41/'KORDONY - pojemność pociągów'!D41,"-")</f>
        <v>0.96091205211726383</v>
      </c>
      <c r="E41" s="42" t="str">
        <f>IFERROR('KORDONY - pasażerowie'!E41/'KORDONY - pojemność pociągów'!E41,"-")</f>
        <v>-</v>
      </c>
      <c r="F41" s="42" t="str">
        <f>IFERROR('KORDONY - pasażerowie'!F41/'KORDONY - pojemność pociągów'!F41,"-")</f>
        <v>-</v>
      </c>
      <c r="G41" s="42">
        <f>IFERROR('KORDONY - pasażerowie'!G41/'KORDONY - pojemność pociągów'!G41,"-")</f>
        <v>0.28935185185185186</v>
      </c>
      <c r="H41" s="42" t="str">
        <f>IFERROR('KORDONY - pasażerowie'!H41/'KORDONY - pojemność pociągów'!H41,"-")</f>
        <v>-</v>
      </c>
      <c r="I41" s="42" t="str">
        <f>IFERROR('KORDONY - pasażerowie'!I41/'KORDONY - pojemność pociągów'!I41,"-")</f>
        <v>-</v>
      </c>
      <c r="J41" s="42" t="str">
        <f>IFERROR('KORDONY - pasażerowie'!J41/'KORDONY - pojemność pociągów'!J41,"-")</f>
        <v>-</v>
      </c>
      <c r="K41" s="42">
        <f>IFERROR('KORDONY - pasażerowie'!K41/'KORDONY - pojemność pociągów'!K41,"-")</f>
        <v>8.7328767123287673E-2</v>
      </c>
      <c r="L41" s="42" t="str">
        <f>IFERROR('KORDONY - pasażerowie'!L41/'KORDONY - pojemność pociągów'!L41,"-")</f>
        <v>-</v>
      </c>
      <c r="M41" s="42" t="str">
        <f>IFERROR('KORDONY - pasażerowie'!M41/'KORDONY - pojemność pociągów'!M41,"-")</f>
        <v>-</v>
      </c>
      <c r="N41" s="42">
        <f>IFERROR('KORDONY - pasażerowie'!N41/'KORDONY - pojemność pociągów'!N41,"-")</f>
        <v>0.25925925925925924</v>
      </c>
      <c r="O41" s="42" t="str">
        <f>IFERROR('KORDONY - pasażerowie'!O41/'KORDONY - pojemność pociągów'!O41,"-")</f>
        <v>-</v>
      </c>
      <c r="P41" s="42" t="str">
        <f>IFERROR('KORDONY - pasażerowie'!P41/'KORDONY - pojemność pociągów'!P41,"-")</f>
        <v>-</v>
      </c>
      <c r="Q41" s="42" t="str">
        <f>IFERROR('KORDONY - pasażerowie'!Q41/'KORDONY - pojemność pociągów'!Q41,"-")</f>
        <v>-</v>
      </c>
      <c r="R41" s="42" t="str">
        <f>IFERROR('KORDONY - pasażerowie'!R41/'KORDONY - pojemność pociągów'!R41,"-")</f>
        <v>-</v>
      </c>
      <c r="S41" s="42" t="str">
        <f>IFERROR('KORDONY - pasażerowie'!S41/'KORDONY - pojemność pociągów'!S41,"-")</f>
        <v>-</v>
      </c>
      <c r="T41" s="42" t="str">
        <f>IFERROR('KORDONY - pasażerowie'!T41/'KORDONY - pojemność pociągów'!T41,"-")</f>
        <v>-</v>
      </c>
      <c r="U41" s="42" t="str">
        <f>IFERROR('KORDONY - pasażerowie'!U41/'KORDONY - pojemność pociągów'!U41,"-")</f>
        <v>-</v>
      </c>
      <c r="V41" s="42" t="str">
        <f>IFERROR('KORDONY - pasażerowie'!V41/'KORDONY - pojemność pociągów'!V41,"-")</f>
        <v>-</v>
      </c>
      <c r="W41" s="42" t="str">
        <f>IFERROR('KORDONY - pasażerowie'!W41/'KORDONY - pojemność pociągów'!W41,"-")</f>
        <v>-</v>
      </c>
      <c r="X41" s="42" t="str">
        <f>IFERROR('KORDONY - pasażerowie'!X41/'KORDONY - pojemność pociągów'!X41,"-")</f>
        <v>-</v>
      </c>
      <c r="Y41" s="42" t="str">
        <f>IFERROR('KORDONY - pasażerowie'!Y41/'KORDONY - pojemność pociągów'!Y41,"-")</f>
        <v>-</v>
      </c>
      <c r="Z41" s="42" t="str">
        <f>IFERROR('KORDONY - pasażerowie'!Z41/'KORDONY - pojemność pociągów'!Z41,"-")</f>
        <v>-</v>
      </c>
      <c r="AA41" s="42" t="str">
        <f>IFERROR('KORDONY - pasażerowie'!AA41/'KORDONY - pojemność pociągów'!AA41,"-")</f>
        <v>-</v>
      </c>
      <c r="AB41" s="42" t="str">
        <f>IFERROR('KORDONY - pasażerowie'!AB41/'KORDONY - pojemność pociągów'!AB41,"-")</f>
        <v>-</v>
      </c>
      <c r="AC41" s="42" t="str">
        <f>IFERROR('KORDONY - pasażerowie'!AC41/'KORDONY - pojemność pociągów'!AC41,"-")</f>
        <v>-</v>
      </c>
      <c r="AD41" s="42" t="str">
        <f>IFERROR('KORDONY - pasażerowie'!AD41/'KORDONY - pojemność pociągów'!AD41,"-")</f>
        <v>-</v>
      </c>
      <c r="AE41" s="42">
        <f>IFERROR('KORDONY - pasażerowie'!AE41/'KORDONY - pojemność pociągów'!AE41,"-")</f>
        <v>0.50653594771241828</v>
      </c>
      <c r="AF41" s="42">
        <f>IFERROR('KORDONY - pasażerowie'!AF41/'KORDONY - pojemność pociągów'!AF41,"-")</f>
        <v>4.6153846153846156E-2</v>
      </c>
      <c r="AG41" s="42">
        <f>IFERROR('KORDONY - pasażerowie'!AG41/'KORDONY - pojemność pociągów'!AG41,"-")</f>
        <v>0.27307692307692305</v>
      </c>
      <c r="AH41" s="42">
        <f>IFERROR('KORDONY - pasażerowie'!AH41/'KORDONY - pojemność pociągów'!AH41,"-")</f>
        <v>0.28908862876254182</v>
      </c>
      <c r="AI41" s="22"/>
      <c r="AJ41" s="22"/>
    </row>
    <row r="42" spans="1:36">
      <c r="A42" s="40" t="s">
        <v>233</v>
      </c>
      <c r="B42" s="42" t="str">
        <f>IFERROR('KORDONY - pasażerowie'!B42/'KORDONY - pojemność pociągów'!B42,"-")</f>
        <v>-</v>
      </c>
      <c r="C42" s="42" t="str">
        <f>IFERROR('KORDONY - pasażerowie'!C42/'KORDONY - pojemność pociągów'!C42,"-")</f>
        <v>-</v>
      </c>
      <c r="D42" s="42" t="str">
        <f>IFERROR('KORDONY - pasażerowie'!D42/'KORDONY - pojemność pociągów'!D42,"-")</f>
        <v>-</v>
      </c>
      <c r="E42" s="42" t="str">
        <f>IFERROR('KORDONY - pasażerowie'!E42/'KORDONY - pojemność pociągów'!E42,"-")</f>
        <v>-</v>
      </c>
      <c r="F42" s="42" t="str">
        <f>IFERROR('KORDONY - pasażerowie'!F42/'KORDONY - pojemność pociągów'!F42,"-")</f>
        <v>-</v>
      </c>
      <c r="G42" s="42">
        <f>IFERROR('KORDONY - pasażerowie'!G42/'KORDONY - pojemność pociągów'!G42,"-")</f>
        <v>0.24074074074074073</v>
      </c>
      <c r="H42" s="42" t="str">
        <f>IFERROR('KORDONY - pasażerowie'!H42/'KORDONY - pojemność pociągów'!H42,"-")</f>
        <v>-</v>
      </c>
      <c r="I42" s="42" t="str">
        <f>IFERROR('KORDONY - pasażerowie'!I42/'KORDONY - pojemność pociągów'!I42,"-")</f>
        <v>-</v>
      </c>
      <c r="J42" s="42" t="str">
        <f>IFERROR('KORDONY - pasażerowie'!J42/'KORDONY - pojemność pociągów'!J42,"-")</f>
        <v>-</v>
      </c>
      <c r="K42" s="42" t="str">
        <f>IFERROR('KORDONY - pasażerowie'!K42/'KORDONY - pojemność pociągów'!K42,"-")</f>
        <v>-</v>
      </c>
      <c r="L42" s="42" t="str">
        <f>IFERROR('KORDONY - pasażerowie'!L42/'KORDONY - pojemność pociągów'!L42,"-")</f>
        <v>-</v>
      </c>
      <c r="M42" s="42" t="str">
        <f>IFERROR('KORDONY - pasażerowie'!M42/'KORDONY - pojemność pociągów'!M42,"-")</f>
        <v>-</v>
      </c>
      <c r="N42" s="42" t="str">
        <f>IFERROR('KORDONY - pasażerowie'!N42/'KORDONY - pojemność pociągów'!N42,"-")</f>
        <v>-</v>
      </c>
      <c r="O42" s="42" t="str">
        <f>IFERROR('KORDONY - pasażerowie'!O42/'KORDONY - pojemność pociągów'!O42,"-")</f>
        <v>-</v>
      </c>
      <c r="P42" s="42" t="str">
        <f>IFERROR('KORDONY - pasażerowie'!P42/'KORDONY - pojemność pociągów'!P42,"-")</f>
        <v>-</v>
      </c>
      <c r="Q42" s="42" t="str">
        <f>IFERROR('KORDONY - pasażerowie'!Q42/'KORDONY - pojemność pociągów'!Q42,"-")</f>
        <v>-</v>
      </c>
      <c r="R42" s="42" t="str">
        <f>IFERROR('KORDONY - pasażerowie'!R42/'KORDONY - pojemność pociągów'!R42,"-")</f>
        <v>-</v>
      </c>
      <c r="S42" s="42" t="str">
        <f>IFERROR('KORDONY - pasażerowie'!S42/'KORDONY - pojemność pociągów'!S42,"-")</f>
        <v>-</v>
      </c>
      <c r="T42" s="42" t="str">
        <f>IFERROR('KORDONY - pasażerowie'!T42/'KORDONY - pojemność pociągów'!T42,"-")</f>
        <v>-</v>
      </c>
      <c r="U42" s="42" t="str">
        <f>IFERROR('KORDONY - pasażerowie'!U42/'KORDONY - pojemność pociągów'!U42,"-")</f>
        <v>-</v>
      </c>
      <c r="V42" s="42">
        <f>IFERROR('KORDONY - pasażerowie'!V42/'KORDONY - pojemność pociągów'!V42,"-")</f>
        <v>0.39811320754716983</v>
      </c>
      <c r="W42" s="42" t="str">
        <f>IFERROR('KORDONY - pasażerowie'!W42/'KORDONY - pojemność pociągów'!W42,"-")</f>
        <v>-</v>
      </c>
      <c r="X42" s="42" t="str">
        <f>IFERROR('KORDONY - pasażerowie'!X42/'KORDONY - pojemność pociągów'!X42,"-")</f>
        <v>-</v>
      </c>
      <c r="Y42" s="42" t="str">
        <f>IFERROR('KORDONY - pasażerowie'!Y42/'KORDONY - pojemność pociągów'!Y42,"-")</f>
        <v>-</v>
      </c>
      <c r="Z42" s="42" t="str">
        <f>IFERROR('KORDONY - pasażerowie'!Z42/'KORDONY - pojemność pociągów'!Z42,"-")</f>
        <v>-</v>
      </c>
      <c r="AA42" s="42" t="str">
        <f>IFERROR('KORDONY - pasażerowie'!AA42/'KORDONY - pojemność pociągów'!AA42,"-")</f>
        <v>-</v>
      </c>
      <c r="AB42" s="42" t="str">
        <f>IFERROR('KORDONY - pasażerowie'!AB42/'KORDONY - pojemność pociągów'!AB42,"-")</f>
        <v>-</v>
      </c>
      <c r="AC42" s="42" t="str">
        <f>IFERROR('KORDONY - pasażerowie'!AC42/'KORDONY - pojemność pociągów'!AC42,"-")</f>
        <v>-</v>
      </c>
      <c r="AD42" s="42" t="str">
        <f>IFERROR('KORDONY - pasażerowie'!AD42/'KORDONY - pojemność pociągów'!AD42,"-")</f>
        <v>-</v>
      </c>
      <c r="AE42" s="42" t="str">
        <f>IFERROR('KORDONY - pasażerowie'!AE42/'KORDONY - pojemność pociągów'!AE42,"-")</f>
        <v>-</v>
      </c>
      <c r="AF42" s="42" t="str">
        <f>IFERROR('KORDONY - pasażerowie'!AF42/'KORDONY - pojemność pociągów'!AF42,"-")</f>
        <v>-</v>
      </c>
      <c r="AG42" s="42">
        <f>IFERROR('KORDONY - pasażerowie'!AG42/'KORDONY - pojemność pociągów'!AG42,"-")</f>
        <v>0.32744282744282743</v>
      </c>
      <c r="AH42" s="42">
        <f>IFERROR('KORDONY - pasażerowie'!AH42/'KORDONY - pojemność pociągów'!AH42,"-")</f>
        <v>0.31288981288981288</v>
      </c>
      <c r="AI42" s="22"/>
      <c r="AJ42" s="22"/>
    </row>
    <row r="43" spans="1:36">
      <c r="A43" s="40" t="s">
        <v>234</v>
      </c>
      <c r="B43" s="42" t="str">
        <f>IFERROR('KORDONY - pasażerowie'!B43/'KORDONY - pojemność pociągów'!B43,"-")</f>
        <v>-</v>
      </c>
      <c r="C43" s="42" t="str">
        <f>IFERROR('KORDONY - pasażerowie'!C43/'KORDONY - pojemność pociągów'!C43,"-")</f>
        <v>-</v>
      </c>
      <c r="D43" s="42" t="str">
        <f>IFERROR('KORDONY - pasażerowie'!D43/'KORDONY - pojemność pociągów'!D43,"-")</f>
        <v>-</v>
      </c>
      <c r="E43" s="42" t="str">
        <f>IFERROR('KORDONY - pasażerowie'!E43/'KORDONY - pojemność pociągów'!E43,"-")</f>
        <v>-</v>
      </c>
      <c r="F43" s="42" t="str">
        <f>IFERROR('KORDONY - pasażerowie'!F43/'KORDONY - pojemność pociągów'!F43,"-")</f>
        <v>-</v>
      </c>
      <c r="G43" s="42" t="str">
        <f>IFERROR('KORDONY - pasażerowie'!G43/'KORDONY - pojemność pociągów'!G43,"-")</f>
        <v>-</v>
      </c>
      <c r="H43" s="42">
        <f>IFERROR('KORDONY - pasażerowie'!H43/'KORDONY - pojemność pociągów'!H43,"-")</f>
        <v>0.12268518518518519</v>
      </c>
      <c r="I43" s="42" t="str">
        <f>IFERROR('KORDONY - pasażerowie'!I43/'KORDONY - pojemność pociągów'!I43,"-")</f>
        <v>-</v>
      </c>
      <c r="J43" s="42" t="str">
        <f>IFERROR('KORDONY - pasażerowie'!J43/'KORDONY - pojemność pociągów'!J43,"-")</f>
        <v>-</v>
      </c>
      <c r="K43" s="42" t="str">
        <f>IFERROR('KORDONY - pasażerowie'!K43/'KORDONY - pojemność pociągów'!K43,"-")</f>
        <v>-</v>
      </c>
      <c r="L43" s="42">
        <f>IFERROR('KORDONY - pasażerowie'!L43/'KORDONY - pojemność pociągów'!L43,"-")</f>
        <v>0.44150943396226416</v>
      </c>
      <c r="M43" s="42" t="str">
        <f>IFERROR('KORDONY - pasażerowie'!M43/'KORDONY - pojemność pociągów'!M43,"-")</f>
        <v>-</v>
      </c>
      <c r="N43" s="42" t="str">
        <f>IFERROR('KORDONY - pasażerowie'!N43/'KORDONY - pojemność pociągów'!N43,"-")</f>
        <v>-</v>
      </c>
      <c r="O43" s="42" t="str">
        <f>IFERROR('KORDONY - pasażerowie'!O43/'KORDONY - pojemność pociągów'!O43,"-")</f>
        <v>-</v>
      </c>
      <c r="P43" s="42" t="str">
        <f>IFERROR('KORDONY - pasażerowie'!P43/'KORDONY - pojemność pociągów'!P43,"-")</f>
        <v>-</v>
      </c>
      <c r="Q43" s="42" t="str">
        <f>IFERROR('KORDONY - pasażerowie'!Q43/'KORDONY - pojemność pociągów'!Q43,"-")</f>
        <v>-</v>
      </c>
      <c r="R43" s="42" t="str">
        <f>IFERROR('KORDONY - pasażerowie'!R43/'KORDONY - pojemność pociągów'!R43,"-")</f>
        <v>-</v>
      </c>
      <c r="S43" s="42" t="str">
        <f>IFERROR('KORDONY - pasażerowie'!S43/'KORDONY - pojemność pociągów'!S43,"-")</f>
        <v>-</v>
      </c>
      <c r="T43" s="42" t="str">
        <f>IFERROR('KORDONY - pasażerowie'!T43/'KORDONY - pojemność pociągów'!T43,"-")</f>
        <v>-</v>
      </c>
      <c r="U43" s="42" t="str">
        <f>IFERROR('KORDONY - pasażerowie'!U43/'KORDONY - pojemność pociągów'!U43,"-")</f>
        <v>-</v>
      </c>
      <c r="V43" s="42" t="str">
        <f>IFERROR('KORDONY - pasażerowie'!V43/'KORDONY - pojemność pociągów'!V43,"-")</f>
        <v>-</v>
      </c>
      <c r="W43" s="42" t="str">
        <f>IFERROR('KORDONY - pasażerowie'!W43/'KORDONY - pojemność pociągów'!W43,"-")</f>
        <v>-</v>
      </c>
      <c r="X43" s="42" t="str">
        <f>IFERROR('KORDONY - pasażerowie'!X43/'KORDONY - pojemność pociągów'!X43,"-")</f>
        <v>-</v>
      </c>
      <c r="Y43" s="42" t="str">
        <f>IFERROR('KORDONY - pasażerowie'!Y43/'KORDONY - pojemność pociągów'!Y43,"-")</f>
        <v>-</v>
      </c>
      <c r="Z43" s="42" t="str">
        <f>IFERROR('KORDONY - pasażerowie'!Z43/'KORDONY - pojemność pociągów'!Z43,"-")</f>
        <v>-</v>
      </c>
      <c r="AA43" s="42" t="str">
        <f>IFERROR('KORDONY - pasażerowie'!AA43/'KORDONY - pojemność pociągów'!AA43,"-")</f>
        <v>-</v>
      </c>
      <c r="AB43" s="42" t="str">
        <f>IFERROR('KORDONY - pasażerowie'!AB43/'KORDONY - pojemność pociągów'!AB43,"-")</f>
        <v>-</v>
      </c>
      <c r="AC43" s="42" t="str">
        <f>IFERROR('KORDONY - pasażerowie'!AC43/'KORDONY - pojemność pociągów'!AC43,"-")</f>
        <v>-</v>
      </c>
      <c r="AD43" s="42" t="str">
        <f>IFERROR('KORDONY - pasażerowie'!AD43/'KORDONY - pojemność pociągów'!AD43,"-")</f>
        <v>-</v>
      </c>
      <c r="AE43" s="42" t="str">
        <f>IFERROR('KORDONY - pasażerowie'!AE43/'KORDONY - pojemność pociągów'!AE43,"-")</f>
        <v>-</v>
      </c>
      <c r="AF43" s="42" t="str">
        <f>IFERROR('KORDONY - pasażerowie'!AF43/'KORDONY - pojemność pociągów'!AF43,"-")</f>
        <v>-</v>
      </c>
      <c r="AG43" s="42">
        <f>IFERROR('KORDONY - pasażerowie'!AG43/'KORDONY - pojemność pociągów'!AG43,"-")</f>
        <v>0.29833679833679833</v>
      </c>
      <c r="AH43" s="42">
        <f>IFERROR('KORDONY - pasażerowie'!AH43/'KORDONY - pojemność pociągów'!AH43,"-")</f>
        <v>0.29833679833679833</v>
      </c>
      <c r="AI43" s="22"/>
      <c r="AJ43" s="22"/>
    </row>
    <row r="44" spans="1:36">
      <c r="A44" s="40" t="s">
        <v>235</v>
      </c>
      <c r="B44" s="42" t="str">
        <f>IFERROR('KORDONY - pasażerowie'!B44/'KORDONY - pojemność pociągów'!B44,"-")</f>
        <v>-</v>
      </c>
      <c r="C44" s="42" t="str">
        <f>IFERROR('KORDONY - pasażerowie'!C44/'KORDONY - pojemność pociągów'!C44,"-")</f>
        <v>-</v>
      </c>
      <c r="D44" s="42" t="str">
        <f>IFERROR('KORDONY - pasażerowie'!D44/'KORDONY - pojemność pociągów'!D44,"-")</f>
        <v>-</v>
      </c>
      <c r="E44" s="42" t="str">
        <f>IFERROR('KORDONY - pasażerowie'!E44/'KORDONY - pojemność pociągów'!E44,"-")</f>
        <v>-</v>
      </c>
      <c r="F44" s="42" t="str">
        <f>IFERROR('KORDONY - pasażerowie'!F44/'KORDONY - pojemność pociągów'!F44,"-")</f>
        <v>-</v>
      </c>
      <c r="G44" s="42" t="str">
        <f>IFERROR('KORDONY - pasażerowie'!G44/'KORDONY - pojemność pociągów'!G44,"-")</f>
        <v>-</v>
      </c>
      <c r="H44" s="42" t="str">
        <f>IFERROR('KORDONY - pasażerowie'!H44/'KORDONY - pojemność pociągów'!H44,"-")</f>
        <v>-</v>
      </c>
      <c r="I44" s="42" t="str">
        <f>IFERROR('KORDONY - pasażerowie'!I44/'KORDONY - pojemność pociągów'!I44,"-")</f>
        <v>-</v>
      </c>
      <c r="J44" s="42" t="str">
        <f>IFERROR('KORDONY - pasażerowie'!J44/'KORDONY - pojemność pociągów'!J44,"-")</f>
        <v>-</v>
      </c>
      <c r="K44" s="42" t="str">
        <f>IFERROR('KORDONY - pasażerowie'!K44/'KORDONY - pojemność pociągów'!K44,"-")</f>
        <v>-</v>
      </c>
      <c r="L44" s="42" t="str">
        <f>IFERROR('KORDONY - pasażerowie'!L44/'KORDONY - pojemność pociągów'!L44,"-")</f>
        <v>-</v>
      </c>
      <c r="M44" s="42" t="str">
        <f>IFERROR('KORDONY - pasażerowie'!M44/'KORDONY - pojemność pociągów'!M44,"-")</f>
        <v>-</v>
      </c>
      <c r="N44" s="42" t="str">
        <f>IFERROR('KORDONY - pasażerowie'!N44/'KORDONY - pojemność pociągów'!N44,"-")</f>
        <v>-</v>
      </c>
      <c r="O44" s="42" t="str">
        <f>IFERROR('KORDONY - pasażerowie'!O44/'KORDONY - pojemność pociągów'!O44,"-")</f>
        <v>-</v>
      </c>
      <c r="P44" s="42" t="str">
        <f>IFERROR('KORDONY - pasażerowie'!P44/'KORDONY - pojemność pociągów'!P44,"-")</f>
        <v>-</v>
      </c>
      <c r="Q44" s="42" t="str">
        <f>IFERROR('KORDONY - pasażerowie'!Q44/'KORDONY - pojemność pociągów'!Q44,"-")</f>
        <v>-</v>
      </c>
      <c r="R44" s="42" t="str">
        <f>IFERROR('KORDONY - pasażerowie'!R44/'KORDONY - pojemność pociągów'!R44,"-")</f>
        <v>-</v>
      </c>
      <c r="S44" s="42" t="str">
        <f>IFERROR('KORDONY - pasażerowie'!S44/'KORDONY - pojemność pociągów'!S44,"-")</f>
        <v>-</v>
      </c>
      <c r="T44" s="42" t="str">
        <f>IFERROR('KORDONY - pasażerowie'!T44/'KORDONY - pojemność pociągów'!T44,"-")</f>
        <v>-</v>
      </c>
      <c r="U44" s="42" t="str">
        <f>IFERROR('KORDONY - pasażerowie'!U44/'KORDONY - pojemność pociągów'!U44,"-")</f>
        <v>-</v>
      </c>
      <c r="V44" s="42" t="str">
        <f>IFERROR('KORDONY - pasażerowie'!V44/'KORDONY - pojemność pociągów'!V44,"-")</f>
        <v>-</v>
      </c>
      <c r="W44" s="42" t="str">
        <f>IFERROR('KORDONY - pasażerowie'!W44/'KORDONY - pojemność pociągów'!W44,"-")</f>
        <v>-</v>
      </c>
      <c r="X44" s="42" t="str">
        <f>IFERROR('KORDONY - pasażerowie'!X44/'KORDONY - pojemność pociągów'!X44,"-")</f>
        <v>-</v>
      </c>
      <c r="Y44" s="42" t="str">
        <f>IFERROR('KORDONY - pasażerowie'!Y44/'KORDONY - pojemność pociągów'!Y44,"-")</f>
        <v>-</v>
      </c>
      <c r="Z44" s="42" t="str">
        <f>IFERROR('KORDONY - pasażerowie'!Z44/'KORDONY - pojemność pociągów'!Z44,"-")</f>
        <v>-</v>
      </c>
      <c r="AA44" s="42" t="str">
        <f>IFERROR('KORDONY - pasażerowie'!AA44/'KORDONY - pojemność pociągów'!AA44,"-")</f>
        <v>-</v>
      </c>
      <c r="AB44" s="42" t="str">
        <f>IFERROR('KORDONY - pasażerowie'!AB44/'KORDONY - pojemność pociągów'!AB44,"-")</f>
        <v>-</v>
      </c>
      <c r="AC44" s="42" t="str">
        <f>IFERROR('KORDONY - pasażerowie'!AC44/'KORDONY - pojemność pociągów'!AC44,"-")</f>
        <v>-</v>
      </c>
      <c r="AD44" s="42" t="str">
        <f>IFERROR('KORDONY - pasażerowie'!AD44/'KORDONY - pojemność pociągów'!AD44,"-")</f>
        <v>-</v>
      </c>
      <c r="AE44" s="42" t="str">
        <f>IFERROR('KORDONY - pasażerowie'!AE44/'KORDONY - pojemność pociągów'!AE44,"-")</f>
        <v>-</v>
      </c>
      <c r="AF44" s="42" t="str">
        <f>IFERROR('KORDONY - pasażerowie'!AF44/'KORDONY - pojemność pociągów'!AF44,"-")</f>
        <v>-</v>
      </c>
      <c r="AG44" s="42" t="str">
        <f>IFERROR('KORDONY - pasażerowie'!AG44/'KORDONY - pojemność pociągów'!AG44,"-")</f>
        <v>-</v>
      </c>
      <c r="AH44" s="42" t="str">
        <f>IFERROR('KORDONY - pasażerowie'!AH44/'KORDONY - pojemność pociągów'!AH44,"-")</f>
        <v>-</v>
      </c>
      <c r="AI44" s="22"/>
      <c r="AJ44" s="22"/>
    </row>
    <row r="45" spans="1:36">
      <c r="A45" s="40" t="s">
        <v>236</v>
      </c>
      <c r="B45" s="42" t="str">
        <f>IFERROR('KORDONY - pasażerowie'!B45/'KORDONY - pojemność pociągów'!B45,"-")</f>
        <v>-</v>
      </c>
      <c r="C45" s="42" t="str">
        <f>IFERROR('KORDONY - pasażerowie'!C45/'KORDONY - pojemność pociągów'!C45,"-")</f>
        <v>-</v>
      </c>
      <c r="D45" s="42" t="str">
        <f>IFERROR('KORDONY - pasażerowie'!D45/'KORDONY - pojemność pociągów'!D45,"-")</f>
        <v>-</v>
      </c>
      <c r="E45" s="42" t="str">
        <f>IFERROR('KORDONY - pasażerowie'!E45/'KORDONY - pojemność pociągów'!E45,"-")</f>
        <v>-</v>
      </c>
      <c r="F45" s="42" t="str">
        <f>IFERROR('KORDONY - pasażerowie'!F45/'KORDONY - pojemność pociągów'!F45,"-")</f>
        <v>-</v>
      </c>
      <c r="G45" s="42" t="str">
        <f>IFERROR('KORDONY - pasażerowie'!G45/'KORDONY - pojemność pociągów'!G45,"-")</f>
        <v>-</v>
      </c>
      <c r="H45" s="42" t="str">
        <f>IFERROR('KORDONY - pasażerowie'!H45/'KORDONY - pojemność pociągów'!H45,"-")</f>
        <v>-</v>
      </c>
      <c r="I45" s="42" t="str">
        <f>IFERROR('KORDONY - pasażerowie'!I45/'KORDONY - pojemność pociągów'!I45,"-")</f>
        <v>-</v>
      </c>
      <c r="J45" s="42" t="str">
        <f>IFERROR('KORDONY - pasażerowie'!J45/'KORDONY - pojemność pociągów'!J45,"-")</f>
        <v>-</v>
      </c>
      <c r="K45" s="42" t="str">
        <f>IFERROR('KORDONY - pasażerowie'!K45/'KORDONY - pojemność pociągów'!K45,"-")</f>
        <v>-</v>
      </c>
      <c r="L45" s="42" t="str">
        <f>IFERROR('KORDONY - pasażerowie'!L45/'KORDONY - pojemność pociągów'!L45,"-")</f>
        <v>-</v>
      </c>
      <c r="M45" s="42" t="str">
        <f>IFERROR('KORDONY - pasażerowie'!M45/'KORDONY - pojemność pociągów'!M45,"-")</f>
        <v>-</v>
      </c>
      <c r="N45" s="42" t="str">
        <f>IFERROR('KORDONY - pasażerowie'!N45/'KORDONY - pojemność pociągów'!N45,"-")</f>
        <v>-</v>
      </c>
      <c r="O45" s="42" t="str">
        <f>IFERROR('KORDONY - pasażerowie'!O45/'KORDONY - pojemność pociągów'!O45,"-")</f>
        <v>-</v>
      </c>
      <c r="P45" s="42" t="str">
        <f>IFERROR('KORDONY - pasażerowie'!P45/'KORDONY - pojemność pociągów'!P45,"-")</f>
        <v>-</v>
      </c>
      <c r="Q45" s="42" t="str">
        <f>IFERROR('KORDONY - pasażerowie'!Q45/'KORDONY - pojemność pociągów'!Q45,"-")</f>
        <v>-</v>
      </c>
      <c r="R45" s="42" t="str">
        <f>IFERROR('KORDONY - pasażerowie'!R45/'KORDONY - pojemność pociągów'!R45,"-")</f>
        <v>-</v>
      </c>
      <c r="S45" s="42" t="str">
        <f>IFERROR('KORDONY - pasażerowie'!S45/'KORDONY - pojemność pociągów'!S45,"-")</f>
        <v>-</v>
      </c>
      <c r="T45" s="42" t="str">
        <f>IFERROR('KORDONY - pasażerowie'!T45/'KORDONY - pojemność pociągów'!T45,"-")</f>
        <v>-</v>
      </c>
      <c r="U45" s="42" t="str">
        <f>IFERROR('KORDONY - pasażerowie'!U45/'KORDONY - pojemność pociągów'!U45,"-")</f>
        <v>-</v>
      </c>
      <c r="V45" s="42" t="str">
        <f>IFERROR('KORDONY - pasażerowie'!V45/'KORDONY - pojemność pociągów'!V45,"-")</f>
        <v>-</v>
      </c>
      <c r="W45" s="42" t="str">
        <f>IFERROR('KORDONY - pasażerowie'!W45/'KORDONY - pojemność pociągów'!W45,"-")</f>
        <v>-</v>
      </c>
      <c r="X45" s="42" t="str">
        <f>IFERROR('KORDONY - pasażerowie'!X45/'KORDONY - pojemność pociągów'!X45,"-")</f>
        <v>-</v>
      </c>
      <c r="Y45" s="42" t="str">
        <f>IFERROR('KORDONY - pasażerowie'!Y45/'KORDONY - pojemność pociągów'!Y45,"-")</f>
        <v>-</v>
      </c>
      <c r="Z45" s="42" t="str">
        <f>IFERROR('KORDONY - pasażerowie'!Z45/'KORDONY - pojemność pociągów'!Z45,"-")</f>
        <v>-</v>
      </c>
      <c r="AA45" s="42" t="str">
        <f>IFERROR('KORDONY - pasażerowie'!AA45/'KORDONY - pojemność pociągów'!AA45,"-")</f>
        <v>-</v>
      </c>
      <c r="AB45" s="42" t="str">
        <f>IFERROR('KORDONY - pasażerowie'!AB45/'KORDONY - pojemność pociągów'!AB45,"-")</f>
        <v>-</v>
      </c>
      <c r="AC45" s="42" t="str">
        <f>IFERROR('KORDONY - pasażerowie'!AC45/'KORDONY - pojemność pociągów'!AC45,"-")</f>
        <v>-</v>
      </c>
      <c r="AD45" s="42" t="str">
        <f>IFERROR('KORDONY - pasażerowie'!AD45/'KORDONY - pojemność pociągów'!AD45,"-")</f>
        <v>-</v>
      </c>
      <c r="AE45" s="42" t="str">
        <f>IFERROR('KORDONY - pasażerowie'!AE45/'KORDONY - pojemność pociągów'!AE45,"-")</f>
        <v>-</v>
      </c>
      <c r="AF45" s="42" t="str">
        <f>IFERROR('KORDONY - pasażerowie'!AF45/'KORDONY - pojemność pociągów'!AF45,"-")</f>
        <v>-</v>
      </c>
      <c r="AG45" s="42" t="str">
        <f>IFERROR('KORDONY - pasażerowie'!AG45/'KORDONY - pojemność pociągów'!AG45,"-")</f>
        <v>-</v>
      </c>
      <c r="AH45" s="42" t="str">
        <f>IFERROR('KORDONY - pasażerowie'!AH45/'KORDONY - pojemność pociągów'!AH45,"-")</f>
        <v>-</v>
      </c>
      <c r="AI45" s="22"/>
      <c r="AJ45" s="22"/>
    </row>
    <row r="46" spans="1:36">
      <c r="A46" s="40" t="s">
        <v>237</v>
      </c>
      <c r="B46" s="42" t="str">
        <f>IFERROR('KORDONY - pasażerowie'!B46/'KORDONY - pojemność pociągów'!B46,"-")</f>
        <v>-</v>
      </c>
      <c r="C46" s="42" t="str">
        <f>IFERROR('KORDONY - pasażerowie'!C46/'KORDONY - pojemność pociągów'!C46,"-")</f>
        <v>-</v>
      </c>
      <c r="D46" s="42" t="str">
        <f>IFERROR('KORDONY - pasażerowie'!D46/'KORDONY - pojemność pociągów'!D46,"-")</f>
        <v>-</v>
      </c>
      <c r="E46" s="42" t="str">
        <f>IFERROR('KORDONY - pasażerowie'!E46/'KORDONY - pojemność pociągów'!E46,"-")</f>
        <v>-</v>
      </c>
      <c r="F46" s="42" t="str">
        <f>IFERROR('KORDONY - pasażerowie'!F46/'KORDONY - pojemność pociągów'!F46,"-")</f>
        <v>-</v>
      </c>
      <c r="G46" s="42" t="str">
        <f>IFERROR('KORDONY - pasażerowie'!G46/'KORDONY - pojemność pociągów'!G46,"-")</f>
        <v>-</v>
      </c>
      <c r="H46" s="42" t="str">
        <f>IFERROR('KORDONY - pasażerowie'!H46/'KORDONY - pojemność pociągów'!H46,"-")</f>
        <v>-</v>
      </c>
      <c r="I46" s="42" t="str">
        <f>IFERROR('KORDONY - pasażerowie'!I46/'KORDONY - pojemność pociągów'!I46,"-")</f>
        <v>-</v>
      </c>
      <c r="J46" s="42" t="str">
        <f>IFERROR('KORDONY - pasażerowie'!J46/'KORDONY - pojemność pociągów'!J46,"-")</f>
        <v>-</v>
      </c>
      <c r="K46" s="42" t="str">
        <f>IFERROR('KORDONY - pasażerowie'!K46/'KORDONY - pojemność pociągów'!K46,"-")</f>
        <v>-</v>
      </c>
      <c r="L46" s="42" t="str">
        <f>IFERROR('KORDONY - pasażerowie'!L46/'KORDONY - pojemność pociągów'!L46,"-")</f>
        <v>-</v>
      </c>
      <c r="M46" s="42" t="str">
        <f>IFERROR('KORDONY - pasażerowie'!M46/'KORDONY - pojemność pociągów'!M46,"-")</f>
        <v>-</v>
      </c>
      <c r="N46" s="42" t="str">
        <f>IFERROR('KORDONY - pasażerowie'!N46/'KORDONY - pojemność pociągów'!N46,"-")</f>
        <v>-</v>
      </c>
      <c r="O46" s="42" t="str">
        <f>IFERROR('KORDONY - pasażerowie'!O46/'KORDONY - pojemność pociągów'!O46,"-")</f>
        <v>-</v>
      </c>
      <c r="P46" s="42" t="str">
        <f>IFERROR('KORDONY - pasażerowie'!P46/'KORDONY - pojemność pociągów'!P46,"-")</f>
        <v>-</v>
      </c>
      <c r="Q46" s="42" t="str">
        <f>IFERROR('KORDONY - pasażerowie'!Q46/'KORDONY - pojemność pociągów'!Q46,"-")</f>
        <v>-</v>
      </c>
      <c r="R46" s="42" t="str">
        <f>IFERROR('KORDONY - pasażerowie'!R46/'KORDONY - pojemność pociągów'!R46,"-")</f>
        <v>-</v>
      </c>
      <c r="S46" s="42" t="str">
        <f>IFERROR('KORDONY - pasażerowie'!S46/'KORDONY - pojemność pociągów'!S46,"-")</f>
        <v>-</v>
      </c>
      <c r="T46" s="42" t="str">
        <f>IFERROR('KORDONY - pasażerowie'!T46/'KORDONY - pojemność pociągów'!T46,"-")</f>
        <v>-</v>
      </c>
      <c r="U46" s="42" t="str">
        <f>IFERROR('KORDONY - pasażerowie'!U46/'KORDONY - pojemność pociągów'!U46,"-")</f>
        <v>-</v>
      </c>
      <c r="V46" s="42" t="str">
        <f>IFERROR('KORDONY - pasażerowie'!V46/'KORDONY - pojemność pociągów'!V46,"-")</f>
        <v>-</v>
      </c>
      <c r="W46" s="42" t="str">
        <f>IFERROR('KORDONY - pasażerowie'!W46/'KORDONY - pojemność pociągów'!W46,"-")</f>
        <v>-</v>
      </c>
      <c r="X46" s="42" t="str">
        <f>IFERROR('KORDONY - pasażerowie'!X46/'KORDONY - pojemność pociągów'!X46,"-")</f>
        <v>-</v>
      </c>
      <c r="Y46" s="42" t="str">
        <f>IFERROR('KORDONY - pasażerowie'!Y46/'KORDONY - pojemność pociągów'!Y46,"-")</f>
        <v>-</v>
      </c>
      <c r="Z46" s="42" t="str">
        <f>IFERROR('KORDONY - pasażerowie'!Z46/'KORDONY - pojemność pociągów'!Z46,"-")</f>
        <v>-</v>
      </c>
      <c r="AA46" s="42" t="str">
        <f>IFERROR('KORDONY - pasażerowie'!AA46/'KORDONY - pojemność pociągów'!AA46,"-")</f>
        <v>-</v>
      </c>
      <c r="AB46" s="42" t="str">
        <f>IFERROR('KORDONY - pasażerowie'!AB46/'KORDONY - pojemność pociągów'!AB46,"-")</f>
        <v>-</v>
      </c>
      <c r="AC46" s="42" t="str">
        <f>IFERROR('KORDONY - pasażerowie'!AC46/'KORDONY - pojemność pociągów'!AC46,"-")</f>
        <v>-</v>
      </c>
      <c r="AD46" s="42" t="str">
        <f>IFERROR('KORDONY - pasażerowie'!AD46/'KORDONY - pojemność pociągów'!AD46,"-")</f>
        <v>-</v>
      </c>
      <c r="AE46" s="42" t="str">
        <f>IFERROR('KORDONY - pasażerowie'!AE46/'KORDONY - pojemność pociągów'!AE46,"-")</f>
        <v>-</v>
      </c>
      <c r="AF46" s="42" t="str">
        <f>IFERROR('KORDONY - pasażerowie'!AF46/'KORDONY - pojemność pociągów'!AF46,"-")</f>
        <v>-</v>
      </c>
      <c r="AG46" s="42" t="str">
        <f>IFERROR('KORDONY - pasażerowie'!AG46/'KORDONY - pojemność pociągów'!AG46,"-")</f>
        <v>-</v>
      </c>
      <c r="AH46" s="42" t="str">
        <f>IFERROR('KORDONY - pasażerowie'!AH46/'KORDONY - pojemność pociągów'!AH46,"-")</f>
        <v>-</v>
      </c>
      <c r="AI46" s="22"/>
      <c r="AJ46" s="22"/>
    </row>
    <row r="47" spans="1:36">
      <c r="A47" s="40" t="s">
        <v>238</v>
      </c>
      <c r="B47" s="42" t="str">
        <f>IFERROR('KORDONY - pasażerowie'!B47/'KORDONY - pojemność pociągów'!B47,"-")</f>
        <v>-</v>
      </c>
      <c r="C47" s="42" t="str">
        <f>IFERROR('KORDONY - pasażerowie'!C47/'KORDONY - pojemność pociągów'!C47,"-")</f>
        <v>-</v>
      </c>
      <c r="D47" s="42" t="str">
        <f>IFERROR('KORDONY - pasażerowie'!D47/'KORDONY - pojemność pociągów'!D47,"-")</f>
        <v>-</v>
      </c>
      <c r="E47" s="42" t="str">
        <f>IFERROR('KORDONY - pasażerowie'!E47/'KORDONY - pojemność pociągów'!E47,"-")</f>
        <v>-</v>
      </c>
      <c r="F47" s="42" t="str">
        <f>IFERROR('KORDONY - pasażerowie'!F47/'KORDONY - pojemność pociągów'!F47,"-")</f>
        <v>-</v>
      </c>
      <c r="G47" s="42" t="str">
        <f>IFERROR('KORDONY - pasażerowie'!G47/'KORDONY - pojemność pociągów'!G47,"-")</f>
        <v>-</v>
      </c>
      <c r="H47" s="42" t="str">
        <f>IFERROR('KORDONY - pasażerowie'!H47/'KORDONY - pojemność pociągów'!H47,"-")</f>
        <v>-</v>
      </c>
      <c r="I47" s="42" t="str">
        <f>IFERROR('KORDONY - pasażerowie'!I47/'KORDONY - pojemność pociągów'!I47,"-")</f>
        <v>-</v>
      </c>
      <c r="J47" s="42" t="str">
        <f>IFERROR('KORDONY - pasażerowie'!J47/'KORDONY - pojemność pociągów'!J47,"-")</f>
        <v>-</v>
      </c>
      <c r="K47" s="42" t="str">
        <f>IFERROR('KORDONY - pasażerowie'!K47/'KORDONY - pojemność pociągów'!K47,"-")</f>
        <v>-</v>
      </c>
      <c r="L47" s="42" t="str">
        <f>IFERROR('KORDONY - pasażerowie'!L47/'KORDONY - pojemność pociągów'!L47,"-")</f>
        <v>-</v>
      </c>
      <c r="M47" s="42" t="str">
        <f>IFERROR('KORDONY - pasażerowie'!M47/'KORDONY - pojemność pociągów'!M47,"-")</f>
        <v>-</v>
      </c>
      <c r="N47" s="42" t="str">
        <f>IFERROR('KORDONY - pasażerowie'!N47/'KORDONY - pojemność pociągów'!N47,"-")</f>
        <v>-</v>
      </c>
      <c r="O47" s="42" t="str">
        <f>IFERROR('KORDONY - pasażerowie'!O47/'KORDONY - pojemność pociągów'!O47,"-")</f>
        <v>-</v>
      </c>
      <c r="P47" s="42" t="str">
        <f>IFERROR('KORDONY - pasażerowie'!P47/'KORDONY - pojemność pociągów'!P47,"-")</f>
        <v>-</v>
      </c>
      <c r="Q47" s="42" t="str">
        <f>IFERROR('KORDONY - pasażerowie'!Q47/'KORDONY - pojemność pociągów'!Q47,"-")</f>
        <v>-</v>
      </c>
      <c r="R47" s="42" t="str">
        <f>IFERROR('KORDONY - pasażerowie'!R47/'KORDONY - pojemność pociągów'!R47,"-")</f>
        <v>-</v>
      </c>
      <c r="S47" s="42" t="str">
        <f>IFERROR('KORDONY - pasażerowie'!S47/'KORDONY - pojemność pociągów'!S47,"-")</f>
        <v>-</v>
      </c>
      <c r="T47" s="42" t="str">
        <f>IFERROR('KORDONY - pasażerowie'!T47/'KORDONY - pojemność pociągów'!T47,"-")</f>
        <v>-</v>
      </c>
      <c r="U47" s="42" t="str">
        <f>IFERROR('KORDONY - pasażerowie'!U47/'KORDONY - pojemność pociągów'!U47,"-")</f>
        <v>-</v>
      </c>
      <c r="V47" s="42" t="str">
        <f>IFERROR('KORDONY - pasażerowie'!V47/'KORDONY - pojemność pociągów'!V47,"-")</f>
        <v>-</v>
      </c>
      <c r="W47" s="42" t="str">
        <f>IFERROR('KORDONY - pasażerowie'!W47/'KORDONY - pojemność pociągów'!W47,"-")</f>
        <v>-</v>
      </c>
      <c r="X47" s="42" t="str">
        <f>IFERROR('KORDONY - pasażerowie'!X47/'KORDONY - pojemność pociągów'!X47,"-")</f>
        <v>-</v>
      </c>
      <c r="Y47" s="42" t="str">
        <f>IFERROR('KORDONY - pasażerowie'!Y47/'KORDONY - pojemność pociągów'!Y47,"-")</f>
        <v>-</v>
      </c>
      <c r="Z47" s="42" t="str">
        <f>IFERROR('KORDONY - pasażerowie'!Z47/'KORDONY - pojemność pociągów'!Z47,"-")</f>
        <v>-</v>
      </c>
      <c r="AA47" s="42" t="str">
        <f>IFERROR('KORDONY - pasażerowie'!AA47/'KORDONY - pojemność pociągów'!AA47,"-")</f>
        <v>-</v>
      </c>
      <c r="AB47" s="42" t="str">
        <f>IFERROR('KORDONY - pasażerowie'!AB47/'KORDONY - pojemność pociągów'!AB47,"-")</f>
        <v>-</v>
      </c>
      <c r="AC47" s="42" t="str">
        <f>IFERROR('KORDONY - pasażerowie'!AC47/'KORDONY - pojemność pociągów'!AC47,"-")</f>
        <v>-</v>
      </c>
      <c r="AD47" s="42" t="str">
        <f>IFERROR('KORDONY - pasażerowie'!AD47/'KORDONY - pojemność pociągów'!AD47,"-")</f>
        <v>-</v>
      </c>
      <c r="AE47" s="42" t="str">
        <f>IFERROR('KORDONY - pasażerowie'!AE47/'KORDONY - pojemność pociągów'!AE47,"-")</f>
        <v>-</v>
      </c>
      <c r="AF47" s="42" t="str">
        <f>IFERROR('KORDONY - pasażerowie'!AF47/'KORDONY - pojemność pociągów'!AF47,"-")</f>
        <v>-</v>
      </c>
      <c r="AG47" s="42" t="str">
        <f>IFERROR('KORDONY - pasażerowie'!AG47/'KORDONY - pojemność pociągów'!AG47,"-")</f>
        <v>-</v>
      </c>
      <c r="AH47" s="42" t="str">
        <f>IFERROR('KORDONY - pasażerowie'!AH47/'KORDONY - pojemność pociągów'!AH47,"-")</f>
        <v>-</v>
      </c>
      <c r="AI47" s="22"/>
      <c r="AJ47" s="22"/>
    </row>
    <row r="48" spans="1:36">
      <c r="A48" s="40" t="s">
        <v>239</v>
      </c>
      <c r="B48" s="42" t="str">
        <f>IFERROR('KORDONY - pasażerowie'!B48/'KORDONY - pojemność pociągów'!B48,"-")</f>
        <v>-</v>
      </c>
      <c r="C48" s="42" t="str">
        <f>IFERROR('KORDONY - pasażerowie'!C48/'KORDONY - pojemność pociągów'!C48,"-")</f>
        <v>-</v>
      </c>
      <c r="D48" s="42" t="str">
        <f>IFERROR('KORDONY - pasażerowie'!D48/'KORDONY - pojemność pociągów'!D48,"-")</f>
        <v>-</v>
      </c>
      <c r="E48" s="42" t="str">
        <f>IFERROR('KORDONY - pasażerowie'!E48/'KORDONY - pojemność pociągów'!E48,"-")</f>
        <v>-</v>
      </c>
      <c r="F48" s="42" t="str">
        <f>IFERROR('KORDONY - pasażerowie'!F48/'KORDONY - pojemność pociągów'!F48,"-")</f>
        <v>-</v>
      </c>
      <c r="G48" s="42" t="str">
        <f>IFERROR('KORDONY - pasażerowie'!G48/'KORDONY - pojemność pociągów'!G48,"-")</f>
        <v>-</v>
      </c>
      <c r="H48" s="42" t="str">
        <f>IFERROR('KORDONY - pasażerowie'!H48/'KORDONY - pojemność pociągów'!H48,"-")</f>
        <v>-</v>
      </c>
      <c r="I48" s="42" t="str">
        <f>IFERROR('KORDONY - pasażerowie'!I48/'KORDONY - pojemność pociągów'!I48,"-")</f>
        <v>-</v>
      </c>
      <c r="J48" s="42" t="str">
        <f>IFERROR('KORDONY - pasażerowie'!J48/'KORDONY - pojemność pociągów'!J48,"-")</f>
        <v>-</v>
      </c>
      <c r="K48" s="42" t="str">
        <f>IFERROR('KORDONY - pasażerowie'!K48/'KORDONY - pojemność pociągów'!K48,"-")</f>
        <v>-</v>
      </c>
      <c r="L48" s="42" t="str">
        <f>IFERROR('KORDONY - pasażerowie'!L48/'KORDONY - pojemność pociągów'!L48,"-")</f>
        <v>-</v>
      </c>
      <c r="M48" s="42" t="str">
        <f>IFERROR('KORDONY - pasażerowie'!M48/'KORDONY - pojemność pociągów'!M48,"-")</f>
        <v>-</v>
      </c>
      <c r="N48" s="42" t="str">
        <f>IFERROR('KORDONY - pasażerowie'!N48/'KORDONY - pojemność pociągów'!N48,"-")</f>
        <v>-</v>
      </c>
      <c r="O48" s="42" t="str">
        <f>IFERROR('KORDONY - pasażerowie'!O48/'KORDONY - pojemność pociągów'!O48,"-")</f>
        <v>-</v>
      </c>
      <c r="P48" s="42" t="str">
        <f>IFERROR('KORDONY - pasażerowie'!P48/'KORDONY - pojemność pociągów'!P48,"-")</f>
        <v>-</v>
      </c>
      <c r="Q48" s="42" t="str">
        <f>IFERROR('KORDONY - pasażerowie'!Q48/'KORDONY - pojemność pociągów'!Q48,"-")</f>
        <v>-</v>
      </c>
      <c r="R48" s="42" t="str">
        <f>IFERROR('KORDONY - pasażerowie'!R48/'KORDONY - pojemność pociągów'!R48,"-")</f>
        <v>-</v>
      </c>
      <c r="S48" s="42" t="str">
        <f>IFERROR('KORDONY - pasażerowie'!S48/'KORDONY - pojemność pociągów'!S48,"-")</f>
        <v>-</v>
      </c>
      <c r="T48" s="42" t="str">
        <f>IFERROR('KORDONY - pasażerowie'!T48/'KORDONY - pojemność pociągów'!T48,"-")</f>
        <v>-</v>
      </c>
      <c r="U48" s="42" t="str">
        <f>IFERROR('KORDONY - pasażerowie'!U48/'KORDONY - pojemność pociągów'!U48,"-")</f>
        <v>-</v>
      </c>
      <c r="V48" s="42" t="str">
        <f>IFERROR('KORDONY - pasażerowie'!V48/'KORDONY - pojemność pociągów'!V48,"-")</f>
        <v>-</v>
      </c>
      <c r="W48" s="42" t="str">
        <f>IFERROR('KORDONY - pasażerowie'!W48/'KORDONY - pojemność pociągów'!W48,"-")</f>
        <v>-</v>
      </c>
      <c r="X48" s="42" t="str">
        <f>IFERROR('KORDONY - pasażerowie'!X48/'KORDONY - pojemność pociągów'!X48,"-")</f>
        <v>-</v>
      </c>
      <c r="Y48" s="42" t="str">
        <f>IFERROR('KORDONY - pasażerowie'!Y48/'KORDONY - pojemność pociągów'!Y48,"-")</f>
        <v>-</v>
      </c>
      <c r="Z48" s="42" t="str">
        <f>IFERROR('KORDONY - pasażerowie'!Z48/'KORDONY - pojemność pociągów'!Z48,"-")</f>
        <v>-</v>
      </c>
      <c r="AA48" s="42" t="str">
        <f>IFERROR('KORDONY - pasażerowie'!AA48/'KORDONY - pojemność pociągów'!AA48,"-")</f>
        <v>-</v>
      </c>
      <c r="AB48" s="42" t="str">
        <f>IFERROR('KORDONY - pasażerowie'!AB48/'KORDONY - pojemność pociągów'!AB48,"-")</f>
        <v>-</v>
      </c>
      <c r="AC48" s="42" t="str">
        <f>IFERROR('KORDONY - pasażerowie'!AC48/'KORDONY - pojemność pociągów'!AC48,"-")</f>
        <v>-</v>
      </c>
      <c r="AD48" s="42" t="str">
        <f>IFERROR('KORDONY - pasażerowie'!AD48/'KORDONY - pojemność pociągów'!AD48,"-")</f>
        <v>-</v>
      </c>
      <c r="AE48" s="42" t="str">
        <f>IFERROR('KORDONY - pasażerowie'!AE48/'KORDONY - pojemność pociągów'!AE48,"-")</f>
        <v>-</v>
      </c>
      <c r="AF48" s="42" t="str">
        <f>IFERROR('KORDONY - pasażerowie'!AF48/'KORDONY - pojemność pociągów'!AF48,"-")</f>
        <v>-</v>
      </c>
      <c r="AG48" s="42" t="str">
        <f>IFERROR('KORDONY - pasażerowie'!AG48/'KORDONY - pojemność pociągów'!AG48,"-")</f>
        <v>-</v>
      </c>
      <c r="AH48" s="42" t="str">
        <f>IFERROR('KORDONY - pasażerowie'!AH48/'KORDONY - pojemność pociągów'!AH48,"-")</f>
        <v>-</v>
      </c>
      <c r="AI48" s="22"/>
      <c r="AJ48" s="22"/>
    </row>
    <row r="49" spans="1:36">
      <c r="A49" s="40" t="s">
        <v>240</v>
      </c>
      <c r="B49" s="42" t="str">
        <f>IFERROR('KORDONY - pasażerowie'!B49/'KORDONY - pojemność pociągów'!B49,"-")</f>
        <v>-</v>
      </c>
      <c r="C49" s="42" t="str">
        <f>IFERROR('KORDONY - pasażerowie'!C49/'KORDONY - pojemność pociągów'!C49,"-")</f>
        <v>-</v>
      </c>
      <c r="D49" s="42" t="str">
        <f>IFERROR('KORDONY - pasażerowie'!D49/'KORDONY - pojemność pociągów'!D49,"-")</f>
        <v>-</v>
      </c>
      <c r="E49" s="42" t="str">
        <f>IFERROR('KORDONY - pasażerowie'!E49/'KORDONY - pojemność pociągów'!E49,"-")</f>
        <v>-</v>
      </c>
      <c r="F49" s="42" t="str">
        <f>IFERROR('KORDONY - pasażerowie'!F49/'KORDONY - pojemność pociągów'!F49,"-")</f>
        <v>-</v>
      </c>
      <c r="G49" s="42" t="str">
        <f>IFERROR('KORDONY - pasażerowie'!G49/'KORDONY - pojemność pociągów'!G49,"-")</f>
        <v>-</v>
      </c>
      <c r="H49" s="42" t="str">
        <f>IFERROR('KORDONY - pasażerowie'!H49/'KORDONY - pojemność pociągów'!H49,"-")</f>
        <v>-</v>
      </c>
      <c r="I49" s="42" t="str">
        <f>IFERROR('KORDONY - pasażerowie'!I49/'KORDONY - pojemność pociągów'!I49,"-")</f>
        <v>-</v>
      </c>
      <c r="J49" s="42" t="str">
        <f>IFERROR('KORDONY - pasażerowie'!J49/'KORDONY - pojemność pociągów'!J49,"-")</f>
        <v>-</v>
      </c>
      <c r="K49" s="42" t="str">
        <f>IFERROR('KORDONY - pasażerowie'!K49/'KORDONY - pojemność pociągów'!K49,"-")</f>
        <v>-</v>
      </c>
      <c r="L49" s="42" t="str">
        <f>IFERROR('KORDONY - pasażerowie'!L49/'KORDONY - pojemność pociągów'!L49,"-")</f>
        <v>-</v>
      </c>
      <c r="M49" s="42" t="str">
        <f>IFERROR('KORDONY - pasażerowie'!M49/'KORDONY - pojemność pociągów'!M49,"-")</f>
        <v>-</v>
      </c>
      <c r="N49" s="42" t="str">
        <f>IFERROR('KORDONY - pasażerowie'!N49/'KORDONY - pojemność pociągów'!N49,"-")</f>
        <v>-</v>
      </c>
      <c r="O49" s="42" t="str">
        <f>IFERROR('KORDONY - pasażerowie'!O49/'KORDONY - pojemność pociągów'!O49,"-")</f>
        <v>-</v>
      </c>
      <c r="P49" s="42" t="str">
        <f>IFERROR('KORDONY - pasażerowie'!P49/'KORDONY - pojemność pociągów'!P49,"-")</f>
        <v>-</v>
      </c>
      <c r="Q49" s="42" t="str">
        <f>IFERROR('KORDONY - pasażerowie'!Q49/'KORDONY - pojemność pociągów'!Q49,"-")</f>
        <v>-</v>
      </c>
      <c r="R49" s="42" t="str">
        <f>IFERROR('KORDONY - pasażerowie'!R49/'KORDONY - pojemność pociągów'!R49,"-")</f>
        <v>-</v>
      </c>
      <c r="S49" s="42" t="str">
        <f>IFERROR('KORDONY - pasażerowie'!S49/'KORDONY - pojemność pociągów'!S49,"-")</f>
        <v>-</v>
      </c>
      <c r="T49" s="42" t="str">
        <f>IFERROR('KORDONY - pasażerowie'!T49/'KORDONY - pojemność pociągów'!T49,"-")</f>
        <v>-</v>
      </c>
      <c r="U49" s="42" t="str">
        <f>IFERROR('KORDONY - pasażerowie'!U49/'KORDONY - pojemność pociągów'!U49,"-")</f>
        <v>-</v>
      </c>
      <c r="V49" s="42" t="str">
        <f>IFERROR('KORDONY - pasażerowie'!V49/'KORDONY - pojemność pociągów'!V49,"-")</f>
        <v>-</v>
      </c>
      <c r="W49" s="42" t="str">
        <f>IFERROR('KORDONY - pasażerowie'!W49/'KORDONY - pojemność pociągów'!W49,"-")</f>
        <v>-</v>
      </c>
      <c r="X49" s="42" t="str">
        <f>IFERROR('KORDONY - pasażerowie'!X49/'KORDONY - pojemność pociągów'!X49,"-")</f>
        <v>-</v>
      </c>
      <c r="Y49" s="42" t="str">
        <f>IFERROR('KORDONY - pasażerowie'!Y49/'KORDONY - pojemność pociągów'!Y49,"-")</f>
        <v>-</v>
      </c>
      <c r="Z49" s="42" t="str">
        <f>IFERROR('KORDONY - pasażerowie'!Z49/'KORDONY - pojemność pociągów'!Z49,"-")</f>
        <v>-</v>
      </c>
      <c r="AA49" s="42" t="str">
        <f>IFERROR('KORDONY - pasażerowie'!AA49/'KORDONY - pojemność pociągów'!AA49,"-")</f>
        <v>-</v>
      </c>
      <c r="AB49" s="42" t="str">
        <f>IFERROR('KORDONY - pasażerowie'!AB49/'KORDONY - pojemność pociągów'!AB49,"-")</f>
        <v>-</v>
      </c>
      <c r="AC49" s="42" t="str">
        <f>IFERROR('KORDONY - pasażerowie'!AC49/'KORDONY - pojemność pociągów'!AC49,"-")</f>
        <v>-</v>
      </c>
      <c r="AD49" s="42" t="str">
        <f>IFERROR('KORDONY - pasażerowie'!AD49/'KORDONY - pojemność pociągów'!AD49,"-")</f>
        <v>-</v>
      </c>
      <c r="AE49" s="42" t="str">
        <f>IFERROR('KORDONY - pasażerowie'!AE49/'KORDONY - pojemność pociągów'!AE49,"-")</f>
        <v>-</v>
      </c>
      <c r="AF49" s="42" t="str">
        <f>IFERROR('KORDONY - pasażerowie'!AF49/'KORDONY - pojemność pociągów'!AF49,"-")</f>
        <v>-</v>
      </c>
      <c r="AG49" s="42" t="str">
        <f>IFERROR('KORDONY - pasażerowie'!AG49/'KORDONY - pojemność pociągów'!AG49,"-")</f>
        <v>-</v>
      </c>
      <c r="AH49" s="42" t="str">
        <f>IFERROR('KORDONY - pasażerowie'!AH49/'KORDONY - pojemność pociągów'!AH49,"-")</f>
        <v>-</v>
      </c>
      <c r="AI49" s="22"/>
      <c r="AJ49" s="22"/>
    </row>
    <row r="50" spans="1:36">
      <c r="A50" s="40" t="s">
        <v>241</v>
      </c>
      <c r="B50" s="42" t="str">
        <f>IFERROR('KORDONY - pasażerowie'!B50/'KORDONY - pojemność pociągów'!B50,"-")</f>
        <v>-</v>
      </c>
      <c r="C50" s="42" t="str">
        <f>IFERROR('KORDONY - pasażerowie'!C50/'KORDONY - pojemność pociągów'!C50,"-")</f>
        <v>-</v>
      </c>
      <c r="D50" s="42" t="str">
        <f>IFERROR('KORDONY - pasażerowie'!D50/'KORDONY - pojemność pociągów'!D50,"-")</f>
        <v>-</v>
      </c>
      <c r="E50" s="42" t="str">
        <f>IFERROR('KORDONY - pasażerowie'!E50/'KORDONY - pojemność pociągów'!E50,"-")</f>
        <v>-</v>
      </c>
      <c r="F50" s="42" t="str">
        <f>IFERROR('KORDONY - pasażerowie'!F50/'KORDONY - pojemność pociągów'!F50,"-")</f>
        <v>-</v>
      </c>
      <c r="G50" s="42" t="str">
        <f>IFERROR('KORDONY - pasażerowie'!G50/'KORDONY - pojemność pociągów'!G50,"-")</f>
        <v>-</v>
      </c>
      <c r="H50" s="42" t="str">
        <f>IFERROR('KORDONY - pasażerowie'!H50/'KORDONY - pojemność pociągów'!H50,"-")</f>
        <v>-</v>
      </c>
      <c r="I50" s="42" t="str">
        <f>IFERROR('KORDONY - pasażerowie'!I50/'KORDONY - pojemność pociągów'!I50,"-")</f>
        <v>-</v>
      </c>
      <c r="J50" s="42" t="str">
        <f>IFERROR('KORDONY - pasażerowie'!J50/'KORDONY - pojemność pociągów'!J50,"-")</f>
        <v>-</v>
      </c>
      <c r="K50" s="42" t="str">
        <f>IFERROR('KORDONY - pasażerowie'!K50/'KORDONY - pojemność pociągów'!K50,"-")</f>
        <v>-</v>
      </c>
      <c r="L50" s="42" t="str">
        <f>IFERROR('KORDONY - pasażerowie'!L50/'KORDONY - pojemność pociągów'!L50,"-")</f>
        <v>-</v>
      </c>
      <c r="M50" s="42" t="str">
        <f>IFERROR('KORDONY - pasażerowie'!M50/'KORDONY - pojemność pociągów'!M50,"-")</f>
        <v>-</v>
      </c>
      <c r="N50" s="42" t="str">
        <f>IFERROR('KORDONY - pasażerowie'!N50/'KORDONY - pojemność pociągów'!N50,"-")</f>
        <v>-</v>
      </c>
      <c r="O50" s="42" t="str">
        <f>IFERROR('KORDONY - pasażerowie'!O50/'KORDONY - pojemność pociągów'!O50,"-")</f>
        <v>-</v>
      </c>
      <c r="P50" s="42" t="str">
        <f>IFERROR('KORDONY - pasażerowie'!P50/'KORDONY - pojemność pociągów'!P50,"-")</f>
        <v>-</v>
      </c>
      <c r="Q50" s="42" t="str">
        <f>IFERROR('KORDONY - pasażerowie'!Q50/'KORDONY - pojemność pociągów'!Q50,"-")</f>
        <v>-</v>
      </c>
      <c r="R50" s="42" t="str">
        <f>IFERROR('KORDONY - pasażerowie'!R50/'KORDONY - pojemność pociągów'!R50,"-")</f>
        <v>-</v>
      </c>
      <c r="S50" s="42" t="str">
        <f>IFERROR('KORDONY - pasażerowie'!S50/'KORDONY - pojemność pociągów'!S50,"-")</f>
        <v>-</v>
      </c>
      <c r="T50" s="42" t="str">
        <f>IFERROR('KORDONY - pasażerowie'!T50/'KORDONY - pojemność pociągów'!T50,"-")</f>
        <v>-</v>
      </c>
      <c r="U50" s="42" t="str">
        <f>IFERROR('KORDONY - pasażerowie'!U50/'KORDONY - pojemność pociągów'!U50,"-")</f>
        <v>-</v>
      </c>
      <c r="V50" s="42" t="str">
        <f>IFERROR('KORDONY - pasażerowie'!V50/'KORDONY - pojemność pociągów'!V50,"-")</f>
        <v>-</v>
      </c>
      <c r="W50" s="42" t="str">
        <f>IFERROR('KORDONY - pasażerowie'!W50/'KORDONY - pojemność pociągów'!W50,"-")</f>
        <v>-</v>
      </c>
      <c r="X50" s="42" t="str">
        <f>IFERROR('KORDONY - pasażerowie'!X50/'KORDONY - pojemność pociągów'!X50,"-")</f>
        <v>-</v>
      </c>
      <c r="Y50" s="42" t="str">
        <f>IFERROR('KORDONY - pasażerowie'!Y50/'KORDONY - pojemność pociągów'!Y50,"-")</f>
        <v>-</v>
      </c>
      <c r="Z50" s="42" t="str">
        <f>IFERROR('KORDONY - pasażerowie'!Z50/'KORDONY - pojemność pociągów'!Z50,"-")</f>
        <v>-</v>
      </c>
      <c r="AA50" s="42" t="str">
        <f>IFERROR('KORDONY - pasażerowie'!AA50/'KORDONY - pojemność pociągów'!AA50,"-")</f>
        <v>-</v>
      </c>
      <c r="AB50" s="42" t="str">
        <f>IFERROR('KORDONY - pasażerowie'!AB50/'KORDONY - pojemność pociągów'!AB50,"-")</f>
        <v>-</v>
      </c>
      <c r="AC50" s="42" t="str">
        <f>IFERROR('KORDONY - pasażerowie'!AC50/'KORDONY - pojemność pociągów'!AC50,"-")</f>
        <v>-</v>
      </c>
      <c r="AD50" s="42" t="str">
        <f>IFERROR('KORDONY - pasażerowie'!AD50/'KORDONY - pojemność pociągów'!AD50,"-")</f>
        <v>-</v>
      </c>
      <c r="AE50" s="42" t="str">
        <f>IFERROR('KORDONY - pasażerowie'!AE50/'KORDONY - pojemność pociągów'!AE50,"-")</f>
        <v>-</v>
      </c>
      <c r="AF50" s="42" t="str">
        <f>IFERROR('KORDONY - pasażerowie'!AF50/'KORDONY - pojemność pociągów'!AF50,"-")</f>
        <v>-</v>
      </c>
      <c r="AG50" s="42" t="str">
        <f>IFERROR('KORDONY - pasażerowie'!AG50/'KORDONY - pojemność pociągów'!AG50,"-")</f>
        <v>-</v>
      </c>
      <c r="AH50" s="42" t="str">
        <f>IFERROR('KORDONY - pasażerowie'!AH50/'KORDONY - pojemność pociągów'!AH50,"-")</f>
        <v>-</v>
      </c>
      <c r="AI50" s="22"/>
      <c r="AJ50" s="22"/>
    </row>
    <row r="51" spans="1:36">
      <c r="A51" s="40" t="s">
        <v>242</v>
      </c>
      <c r="B51" s="42" t="str">
        <f>IFERROR('KORDONY - pasażerowie'!B51/'KORDONY - pojemność pociągów'!B51,"-")</f>
        <v>-</v>
      </c>
      <c r="C51" s="42" t="str">
        <f>IFERROR('KORDONY - pasażerowie'!C51/'KORDONY - pojemność pociągów'!C51,"-")</f>
        <v>-</v>
      </c>
      <c r="D51" s="42" t="str">
        <f>IFERROR('KORDONY - pasażerowie'!D51/'KORDONY - pojemność pociągów'!D51,"-")</f>
        <v>-</v>
      </c>
      <c r="E51" s="42" t="str">
        <f>IFERROR('KORDONY - pasażerowie'!E51/'KORDONY - pojemność pociągów'!E51,"-")</f>
        <v>-</v>
      </c>
      <c r="F51" s="42" t="str">
        <f>IFERROR('KORDONY - pasażerowie'!F51/'KORDONY - pojemność pociągów'!F51,"-")</f>
        <v>-</v>
      </c>
      <c r="G51" s="42" t="str">
        <f>IFERROR('KORDONY - pasażerowie'!G51/'KORDONY - pojemność pociągów'!G51,"-")</f>
        <v>-</v>
      </c>
      <c r="H51" s="42" t="str">
        <f>IFERROR('KORDONY - pasażerowie'!H51/'KORDONY - pojemność pociągów'!H51,"-")</f>
        <v>-</v>
      </c>
      <c r="I51" s="42" t="str">
        <f>IFERROR('KORDONY - pasażerowie'!I51/'KORDONY - pojemność pociągów'!I51,"-")</f>
        <v>-</v>
      </c>
      <c r="J51" s="42" t="str">
        <f>IFERROR('KORDONY - pasażerowie'!J51/'KORDONY - pojemność pociągów'!J51,"-")</f>
        <v>-</v>
      </c>
      <c r="K51" s="42" t="str">
        <f>IFERROR('KORDONY - pasażerowie'!K51/'KORDONY - pojemność pociągów'!K51,"-")</f>
        <v>-</v>
      </c>
      <c r="L51" s="42" t="str">
        <f>IFERROR('KORDONY - pasażerowie'!L51/'KORDONY - pojemność pociągów'!L51,"-")</f>
        <v>-</v>
      </c>
      <c r="M51" s="42" t="str">
        <f>IFERROR('KORDONY - pasażerowie'!M51/'KORDONY - pojemność pociągów'!M51,"-")</f>
        <v>-</v>
      </c>
      <c r="N51" s="42" t="str">
        <f>IFERROR('KORDONY - pasażerowie'!N51/'KORDONY - pojemność pociągów'!N51,"-")</f>
        <v>-</v>
      </c>
      <c r="O51" s="42" t="str">
        <f>IFERROR('KORDONY - pasażerowie'!O51/'KORDONY - pojemność pociągów'!O51,"-")</f>
        <v>-</v>
      </c>
      <c r="P51" s="42" t="str">
        <f>IFERROR('KORDONY - pasażerowie'!P51/'KORDONY - pojemność pociągów'!P51,"-")</f>
        <v>-</v>
      </c>
      <c r="Q51" s="42" t="str">
        <f>IFERROR('KORDONY - pasażerowie'!Q51/'KORDONY - pojemność pociągów'!Q51,"-")</f>
        <v>-</v>
      </c>
      <c r="R51" s="42" t="str">
        <f>IFERROR('KORDONY - pasażerowie'!R51/'KORDONY - pojemność pociągów'!R51,"-")</f>
        <v>-</v>
      </c>
      <c r="S51" s="42" t="str">
        <f>IFERROR('KORDONY - pasażerowie'!S51/'KORDONY - pojemność pociągów'!S51,"-")</f>
        <v>-</v>
      </c>
      <c r="T51" s="42" t="str">
        <f>IFERROR('KORDONY - pasażerowie'!T51/'KORDONY - pojemność pociągów'!T51,"-")</f>
        <v>-</v>
      </c>
      <c r="U51" s="42" t="str">
        <f>IFERROR('KORDONY - pasażerowie'!U51/'KORDONY - pojemność pociągów'!U51,"-")</f>
        <v>-</v>
      </c>
      <c r="V51" s="42" t="str">
        <f>IFERROR('KORDONY - pasażerowie'!V51/'KORDONY - pojemność pociągów'!V51,"-")</f>
        <v>-</v>
      </c>
      <c r="W51" s="42" t="str">
        <f>IFERROR('KORDONY - pasażerowie'!W51/'KORDONY - pojemność pociągów'!W51,"-")</f>
        <v>-</v>
      </c>
      <c r="X51" s="42" t="str">
        <f>IFERROR('KORDONY - pasażerowie'!X51/'KORDONY - pojemność pociągów'!X51,"-")</f>
        <v>-</v>
      </c>
      <c r="Y51" s="42" t="str">
        <f>IFERROR('KORDONY - pasażerowie'!Y51/'KORDONY - pojemność pociągów'!Y51,"-")</f>
        <v>-</v>
      </c>
      <c r="Z51" s="42" t="str">
        <f>IFERROR('KORDONY - pasażerowie'!Z51/'KORDONY - pojemność pociągów'!Z51,"-")</f>
        <v>-</v>
      </c>
      <c r="AA51" s="42" t="str">
        <f>IFERROR('KORDONY - pasażerowie'!AA51/'KORDONY - pojemność pociągów'!AA51,"-")</f>
        <v>-</v>
      </c>
      <c r="AB51" s="42" t="str">
        <f>IFERROR('KORDONY - pasażerowie'!AB51/'KORDONY - pojemność pociągów'!AB51,"-")</f>
        <v>-</v>
      </c>
      <c r="AC51" s="42" t="str">
        <f>IFERROR('KORDONY - pasażerowie'!AC51/'KORDONY - pojemność pociągów'!AC51,"-")</f>
        <v>-</v>
      </c>
      <c r="AD51" s="42" t="str">
        <f>IFERROR('KORDONY - pasażerowie'!AD51/'KORDONY - pojemność pociągów'!AD51,"-")</f>
        <v>-</v>
      </c>
      <c r="AE51" s="42" t="str">
        <f>IFERROR('KORDONY - pasażerowie'!AE51/'KORDONY - pojemność pociągów'!AE51,"-")</f>
        <v>-</v>
      </c>
      <c r="AF51" s="42" t="str">
        <f>IFERROR('KORDONY - pasażerowie'!AF51/'KORDONY - pojemność pociągów'!AF51,"-")</f>
        <v>-</v>
      </c>
      <c r="AG51" s="42" t="str">
        <f>IFERROR('KORDONY - pasażerowie'!AG51/'KORDONY - pojemność pociągów'!AG51,"-")</f>
        <v>-</v>
      </c>
      <c r="AH51" s="42" t="str">
        <f>IFERROR('KORDONY - pasażerowie'!AH51/'KORDONY - pojemność pociągów'!AH51,"-")</f>
        <v>-</v>
      </c>
      <c r="AI51" s="22"/>
      <c r="AJ51" s="22"/>
    </row>
    <row r="52" spans="1:36">
      <c r="A52" s="40" t="s">
        <v>243</v>
      </c>
      <c r="B52" s="42" t="str">
        <f>IFERROR('KORDONY - pasażerowie'!B52/'KORDONY - pojemność pociągów'!B52,"-")</f>
        <v>-</v>
      </c>
      <c r="C52" s="42" t="str">
        <f>IFERROR('KORDONY - pasażerowie'!C52/'KORDONY - pojemność pociągów'!C52,"-")</f>
        <v>-</v>
      </c>
      <c r="D52" s="42" t="str">
        <f>IFERROR('KORDONY - pasażerowie'!D52/'KORDONY - pojemność pociągów'!D52,"-")</f>
        <v>-</v>
      </c>
      <c r="E52" s="42" t="str">
        <f>IFERROR('KORDONY - pasażerowie'!E52/'KORDONY - pojemność pociągów'!E52,"-")</f>
        <v>-</v>
      </c>
      <c r="F52" s="42" t="str">
        <f>IFERROR('KORDONY - pasażerowie'!F52/'KORDONY - pojemność pociągów'!F52,"-")</f>
        <v>-</v>
      </c>
      <c r="G52" s="42" t="str">
        <f>IFERROR('KORDONY - pasażerowie'!G52/'KORDONY - pojemność pociągów'!G52,"-")</f>
        <v>-</v>
      </c>
      <c r="H52" s="42" t="str">
        <f>IFERROR('KORDONY - pasażerowie'!H52/'KORDONY - pojemność pociągów'!H52,"-")</f>
        <v>-</v>
      </c>
      <c r="I52" s="42" t="str">
        <f>IFERROR('KORDONY - pasażerowie'!I52/'KORDONY - pojemność pociągów'!I52,"-")</f>
        <v>-</v>
      </c>
      <c r="J52" s="42" t="str">
        <f>IFERROR('KORDONY - pasażerowie'!J52/'KORDONY - pojemność pociągów'!J52,"-")</f>
        <v>-</v>
      </c>
      <c r="K52" s="42" t="str">
        <f>IFERROR('KORDONY - pasażerowie'!K52/'KORDONY - pojemność pociągów'!K52,"-")</f>
        <v>-</v>
      </c>
      <c r="L52" s="42" t="str">
        <f>IFERROR('KORDONY - pasażerowie'!L52/'KORDONY - pojemność pociągów'!L52,"-")</f>
        <v>-</v>
      </c>
      <c r="M52" s="42" t="str">
        <f>IFERROR('KORDONY - pasażerowie'!M52/'KORDONY - pojemność pociągów'!M52,"-")</f>
        <v>-</v>
      </c>
      <c r="N52" s="42" t="str">
        <f>IFERROR('KORDONY - pasażerowie'!N52/'KORDONY - pojemność pociągów'!N52,"-")</f>
        <v>-</v>
      </c>
      <c r="O52" s="42" t="str">
        <f>IFERROR('KORDONY - pasażerowie'!O52/'KORDONY - pojemność pociągów'!O52,"-")</f>
        <v>-</v>
      </c>
      <c r="P52" s="42" t="str">
        <f>IFERROR('KORDONY - pasażerowie'!P52/'KORDONY - pojemność pociągów'!P52,"-")</f>
        <v>-</v>
      </c>
      <c r="Q52" s="42" t="str">
        <f>IFERROR('KORDONY - pasażerowie'!Q52/'KORDONY - pojemność pociągów'!Q52,"-")</f>
        <v>-</v>
      </c>
      <c r="R52" s="42" t="str">
        <f>IFERROR('KORDONY - pasażerowie'!R52/'KORDONY - pojemność pociągów'!R52,"-")</f>
        <v>-</v>
      </c>
      <c r="S52" s="42" t="str">
        <f>IFERROR('KORDONY - pasażerowie'!S52/'KORDONY - pojemność pociągów'!S52,"-")</f>
        <v>-</v>
      </c>
      <c r="T52" s="42" t="str">
        <f>IFERROR('KORDONY - pasażerowie'!T52/'KORDONY - pojemność pociągów'!T52,"-")</f>
        <v>-</v>
      </c>
      <c r="U52" s="42" t="str">
        <f>IFERROR('KORDONY - pasażerowie'!U52/'KORDONY - pojemność pociągów'!U52,"-")</f>
        <v>-</v>
      </c>
      <c r="V52" s="42" t="str">
        <f>IFERROR('KORDONY - pasażerowie'!V52/'KORDONY - pojemność pociągów'!V52,"-")</f>
        <v>-</v>
      </c>
      <c r="W52" s="42" t="str">
        <f>IFERROR('KORDONY - pasażerowie'!W52/'KORDONY - pojemność pociągów'!W52,"-")</f>
        <v>-</v>
      </c>
      <c r="X52" s="42" t="str">
        <f>IFERROR('KORDONY - pasażerowie'!X52/'KORDONY - pojemność pociągów'!X52,"-")</f>
        <v>-</v>
      </c>
      <c r="Y52" s="42" t="str">
        <f>IFERROR('KORDONY - pasażerowie'!Y52/'KORDONY - pojemność pociągów'!Y52,"-")</f>
        <v>-</v>
      </c>
      <c r="Z52" s="42" t="str">
        <f>IFERROR('KORDONY - pasażerowie'!Z52/'KORDONY - pojemność pociągów'!Z52,"-")</f>
        <v>-</v>
      </c>
      <c r="AA52" s="42" t="str">
        <f>IFERROR('KORDONY - pasażerowie'!AA52/'KORDONY - pojemność pociągów'!AA52,"-")</f>
        <v>-</v>
      </c>
      <c r="AB52" s="42" t="str">
        <f>IFERROR('KORDONY - pasażerowie'!AB52/'KORDONY - pojemność pociągów'!AB52,"-")</f>
        <v>-</v>
      </c>
      <c r="AC52" s="42" t="str">
        <f>IFERROR('KORDONY - pasażerowie'!AC52/'KORDONY - pojemność pociągów'!AC52,"-")</f>
        <v>-</v>
      </c>
      <c r="AD52" s="42" t="str">
        <f>IFERROR('KORDONY - pasażerowie'!AD52/'KORDONY - pojemność pociągów'!AD52,"-")</f>
        <v>-</v>
      </c>
      <c r="AE52" s="42" t="str">
        <f>IFERROR('KORDONY - pasażerowie'!AE52/'KORDONY - pojemność pociągów'!AE52,"-")</f>
        <v>-</v>
      </c>
      <c r="AF52" s="42" t="str">
        <f>IFERROR('KORDONY - pasażerowie'!AF52/'KORDONY - pojemność pociągów'!AF52,"-")</f>
        <v>-</v>
      </c>
      <c r="AG52" s="42" t="str">
        <f>IFERROR('KORDONY - pasażerowie'!AG52/'KORDONY - pojemność pociągów'!AG52,"-")</f>
        <v>-</v>
      </c>
      <c r="AH52" s="42" t="str">
        <f>IFERROR('KORDONY - pasażerowie'!AH52/'KORDONY - pojemność pociągów'!AH52,"-")</f>
        <v>-</v>
      </c>
      <c r="AI52" s="22"/>
      <c r="AJ52" s="22"/>
    </row>
    <row r="53" spans="1:36">
      <c r="A53" s="40" t="s">
        <v>244</v>
      </c>
      <c r="B53" s="42" t="str">
        <f>IFERROR('KORDONY - pasażerowie'!B53/'KORDONY - pojemność pociągów'!B53,"-")</f>
        <v>-</v>
      </c>
      <c r="C53" s="42" t="str">
        <f>IFERROR('KORDONY - pasażerowie'!C53/'KORDONY - pojemność pociągów'!C53,"-")</f>
        <v>-</v>
      </c>
      <c r="D53" s="42" t="str">
        <f>IFERROR('KORDONY - pasażerowie'!D53/'KORDONY - pojemność pociągów'!D53,"-")</f>
        <v>-</v>
      </c>
      <c r="E53" s="42" t="str">
        <f>IFERROR('KORDONY - pasażerowie'!E53/'KORDONY - pojemność pociągów'!E53,"-")</f>
        <v>-</v>
      </c>
      <c r="F53" s="42" t="str">
        <f>IFERROR('KORDONY - pasażerowie'!F53/'KORDONY - pojemność pociągów'!F53,"-")</f>
        <v>-</v>
      </c>
      <c r="G53" s="42" t="str">
        <f>IFERROR('KORDONY - pasażerowie'!G53/'KORDONY - pojemność pociągów'!G53,"-")</f>
        <v>-</v>
      </c>
      <c r="H53" s="42" t="str">
        <f>IFERROR('KORDONY - pasażerowie'!H53/'KORDONY - pojemność pociągów'!H53,"-")</f>
        <v>-</v>
      </c>
      <c r="I53" s="42" t="str">
        <f>IFERROR('KORDONY - pasażerowie'!I53/'KORDONY - pojemność pociągów'!I53,"-")</f>
        <v>-</v>
      </c>
      <c r="J53" s="42" t="str">
        <f>IFERROR('KORDONY - pasażerowie'!J53/'KORDONY - pojemność pociągów'!J53,"-")</f>
        <v>-</v>
      </c>
      <c r="K53" s="42" t="str">
        <f>IFERROR('KORDONY - pasażerowie'!K53/'KORDONY - pojemność pociągów'!K53,"-")</f>
        <v>-</v>
      </c>
      <c r="L53" s="42" t="str">
        <f>IFERROR('KORDONY - pasażerowie'!L53/'KORDONY - pojemność pociągów'!L53,"-")</f>
        <v>-</v>
      </c>
      <c r="M53" s="42" t="str">
        <f>IFERROR('KORDONY - pasażerowie'!M53/'KORDONY - pojemność pociągów'!M53,"-")</f>
        <v>-</v>
      </c>
      <c r="N53" s="42" t="str">
        <f>IFERROR('KORDONY - pasażerowie'!N53/'KORDONY - pojemność pociągów'!N53,"-")</f>
        <v>-</v>
      </c>
      <c r="O53" s="42" t="str">
        <f>IFERROR('KORDONY - pasażerowie'!O53/'KORDONY - pojemność pociągów'!O53,"-")</f>
        <v>-</v>
      </c>
      <c r="P53" s="42" t="str">
        <f>IFERROR('KORDONY - pasażerowie'!P53/'KORDONY - pojemność pociągów'!P53,"-")</f>
        <v>-</v>
      </c>
      <c r="Q53" s="42" t="str">
        <f>IFERROR('KORDONY - pasażerowie'!Q53/'KORDONY - pojemność pociągów'!Q53,"-")</f>
        <v>-</v>
      </c>
      <c r="R53" s="42" t="str">
        <f>IFERROR('KORDONY - pasażerowie'!R53/'KORDONY - pojemność pociągów'!R53,"-")</f>
        <v>-</v>
      </c>
      <c r="S53" s="42" t="str">
        <f>IFERROR('KORDONY - pasażerowie'!S53/'KORDONY - pojemność pociągów'!S53,"-")</f>
        <v>-</v>
      </c>
      <c r="T53" s="42" t="str">
        <f>IFERROR('KORDONY - pasażerowie'!T53/'KORDONY - pojemność pociągów'!T53,"-")</f>
        <v>-</v>
      </c>
      <c r="U53" s="42" t="str">
        <f>IFERROR('KORDONY - pasażerowie'!U53/'KORDONY - pojemność pociągów'!U53,"-")</f>
        <v>-</v>
      </c>
      <c r="V53" s="42" t="str">
        <f>IFERROR('KORDONY - pasażerowie'!V53/'KORDONY - pojemność pociągów'!V53,"-")</f>
        <v>-</v>
      </c>
      <c r="W53" s="42" t="str">
        <f>IFERROR('KORDONY - pasażerowie'!W53/'KORDONY - pojemność pociągów'!W53,"-")</f>
        <v>-</v>
      </c>
      <c r="X53" s="42" t="str">
        <f>IFERROR('KORDONY - pasażerowie'!X53/'KORDONY - pojemność pociągów'!X53,"-")</f>
        <v>-</v>
      </c>
      <c r="Y53" s="42" t="str">
        <f>IFERROR('KORDONY - pasażerowie'!Y53/'KORDONY - pojemność pociągów'!Y53,"-")</f>
        <v>-</v>
      </c>
      <c r="Z53" s="42" t="str">
        <f>IFERROR('KORDONY - pasażerowie'!Z53/'KORDONY - pojemność pociągów'!Z53,"-")</f>
        <v>-</v>
      </c>
      <c r="AA53" s="42" t="str">
        <f>IFERROR('KORDONY - pasażerowie'!AA53/'KORDONY - pojemność pociągów'!AA53,"-")</f>
        <v>-</v>
      </c>
      <c r="AB53" s="42" t="str">
        <f>IFERROR('KORDONY - pasażerowie'!AB53/'KORDONY - pojemność pociągów'!AB53,"-")</f>
        <v>-</v>
      </c>
      <c r="AC53" s="42" t="str">
        <f>IFERROR('KORDONY - pasażerowie'!AC53/'KORDONY - pojemność pociągów'!AC53,"-")</f>
        <v>-</v>
      </c>
      <c r="AD53" s="42" t="str">
        <f>IFERROR('KORDONY - pasażerowie'!AD53/'KORDONY - pojemność pociągów'!AD53,"-")</f>
        <v>-</v>
      </c>
      <c r="AE53" s="42" t="str">
        <f>IFERROR('KORDONY - pasażerowie'!AE53/'KORDONY - pojemność pociągów'!AE53,"-")</f>
        <v>-</v>
      </c>
      <c r="AF53" s="42" t="str">
        <f>IFERROR('KORDONY - pasażerowie'!AF53/'KORDONY - pojemność pociągów'!AF53,"-")</f>
        <v>-</v>
      </c>
      <c r="AG53" s="42" t="str">
        <f>IFERROR('KORDONY - pasażerowie'!AG53/'KORDONY - pojemność pociągów'!AG53,"-")</f>
        <v>-</v>
      </c>
      <c r="AH53" s="42" t="str">
        <f>IFERROR('KORDONY - pasażerowie'!AH53/'KORDONY - pojemność pociągów'!AH53,"-")</f>
        <v>-</v>
      </c>
      <c r="AI53" s="22"/>
      <c r="AJ53" s="22"/>
    </row>
    <row r="54" spans="1:36">
      <c r="A54" s="40" t="s">
        <v>245</v>
      </c>
      <c r="B54" s="42" t="str">
        <f>IFERROR('KORDONY - pasażerowie'!B54/'KORDONY - pojemność pociągów'!B54,"-")</f>
        <v>-</v>
      </c>
      <c r="C54" s="42" t="str">
        <f>IFERROR('KORDONY - pasażerowie'!C54/'KORDONY - pojemność pociągów'!C54,"-")</f>
        <v>-</v>
      </c>
      <c r="D54" s="42" t="str">
        <f>IFERROR('KORDONY - pasażerowie'!D54/'KORDONY - pojemność pociągów'!D54,"-")</f>
        <v>-</v>
      </c>
      <c r="E54" s="42" t="str">
        <f>IFERROR('KORDONY - pasażerowie'!E54/'KORDONY - pojemność pociągów'!E54,"-")</f>
        <v>-</v>
      </c>
      <c r="F54" s="42" t="str">
        <f>IFERROR('KORDONY - pasażerowie'!F54/'KORDONY - pojemność pociągów'!F54,"-")</f>
        <v>-</v>
      </c>
      <c r="G54" s="42" t="str">
        <f>IFERROR('KORDONY - pasażerowie'!G54/'KORDONY - pojemność pociągów'!G54,"-")</f>
        <v>-</v>
      </c>
      <c r="H54" s="42" t="str">
        <f>IFERROR('KORDONY - pasażerowie'!H54/'KORDONY - pojemność pociągów'!H54,"-")</f>
        <v>-</v>
      </c>
      <c r="I54" s="42" t="str">
        <f>IFERROR('KORDONY - pasażerowie'!I54/'KORDONY - pojemność pociągów'!I54,"-")</f>
        <v>-</v>
      </c>
      <c r="J54" s="42" t="str">
        <f>IFERROR('KORDONY - pasażerowie'!J54/'KORDONY - pojemność pociągów'!J54,"-")</f>
        <v>-</v>
      </c>
      <c r="K54" s="42" t="str">
        <f>IFERROR('KORDONY - pasażerowie'!K54/'KORDONY - pojemność pociągów'!K54,"-")</f>
        <v>-</v>
      </c>
      <c r="L54" s="42" t="str">
        <f>IFERROR('KORDONY - pasażerowie'!L54/'KORDONY - pojemność pociągów'!L54,"-")</f>
        <v>-</v>
      </c>
      <c r="M54" s="42" t="str">
        <f>IFERROR('KORDONY - pasażerowie'!M54/'KORDONY - pojemność pociągów'!M54,"-")</f>
        <v>-</v>
      </c>
      <c r="N54" s="42" t="str">
        <f>IFERROR('KORDONY - pasażerowie'!N54/'KORDONY - pojemność pociągów'!N54,"-")</f>
        <v>-</v>
      </c>
      <c r="O54" s="42" t="str">
        <f>IFERROR('KORDONY - pasażerowie'!O54/'KORDONY - pojemność pociągów'!O54,"-")</f>
        <v>-</v>
      </c>
      <c r="P54" s="42" t="str">
        <f>IFERROR('KORDONY - pasażerowie'!P54/'KORDONY - pojemność pociągów'!P54,"-")</f>
        <v>-</v>
      </c>
      <c r="Q54" s="42" t="str">
        <f>IFERROR('KORDONY - pasażerowie'!Q54/'KORDONY - pojemność pociągów'!Q54,"-")</f>
        <v>-</v>
      </c>
      <c r="R54" s="42" t="str">
        <f>IFERROR('KORDONY - pasażerowie'!R54/'KORDONY - pojemność pociągów'!R54,"-")</f>
        <v>-</v>
      </c>
      <c r="S54" s="42" t="str">
        <f>IFERROR('KORDONY - pasażerowie'!S54/'KORDONY - pojemność pociągów'!S54,"-")</f>
        <v>-</v>
      </c>
      <c r="T54" s="42" t="str">
        <f>IFERROR('KORDONY - pasażerowie'!T54/'KORDONY - pojemność pociągów'!T54,"-")</f>
        <v>-</v>
      </c>
      <c r="U54" s="42" t="str">
        <f>IFERROR('KORDONY - pasażerowie'!U54/'KORDONY - pojemność pociągów'!U54,"-")</f>
        <v>-</v>
      </c>
      <c r="V54" s="42" t="str">
        <f>IFERROR('KORDONY - pasażerowie'!V54/'KORDONY - pojemność pociągów'!V54,"-")</f>
        <v>-</v>
      </c>
      <c r="W54" s="42" t="str">
        <f>IFERROR('KORDONY - pasażerowie'!W54/'KORDONY - pojemność pociągów'!W54,"-")</f>
        <v>-</v>
      </c>
      <c r="X54" s="42" t="str">
        <f>IFERROR('KORDONY - pasażerowie'!X54/'KORDONY - pojemność pociągów'!X54,"-")</f>
        <v>-</v>
      </c>
      <c r="Y54" s="42" t="str">
        <f>IFERROR('KORDONY - pasażerowie'!Y54/'KORDONY - pojemność pociągów'!Y54,"-")</f>
        <v>-</v>
      </c>
      <c r="Z54" s="42" t="str">
        <f>IFERROR('KORDONY - pasażerowie'!Z54/'KORDONY - pojemność pociągów'!Z54,"-")</f>
        <v>-</v>
      </c>
      <c r="AA54" s="42" t="str">
        <f>IFERROR('KORDONY - pasażerowie'!AA54/'KORDONY - pojemność pociągów'!AA54,"-")</f>
        <v>-</v>
      </c>
      <c r="AB54" s="42" t="str">
        <f>IFERROR('KORDONY - pasażerowie'!AB54/'KORDONY - pojemność pociągów'!AB54,"-")</f>
        <v>-</v>
      </c>
      <c r="AC54" s="42" t="str">
        <f>IFERROR('KORDONY - pasażerowie'!AC54/'KORDONY - pojemność pociągów'!AC54,"-")</f>
        <v>-</v>
      </c>
      <c r="AD54" s="42" t="str">
        <f>IFERROR('KORDONY - pasażerowie'!AD54/'KORDONY - pojemność pociągów'!AD54,"-")</f>
        <v>-</v>
      </c>
      <c r="AE54" s="42" t="str">
        <f>IFERROR('KORDONY - pasażerowie'!AE54/'KORDONY - pojemność pociągów'!AE54,"-")</f>
        <v>-</v>
      </c>
      <c r="AF54" s="42" t="str">
        <f>IFERROR('KORDONY - pasażerowie'!AF54/'KORDONY - pojemność pociągów'!AF54,"-")</f>
        <v>-</v>
      </c>
      <c r="AG54" s="42" t="str">
        <f>IFERROR('KORDONY - pasażerowie'!AG54/'KORDONY - pojemność pociągów'!AG54,"-")</f>
        <v>-</v>
      </c>
      <c r="AH54" s="42" t="str">
        <f>IFERROR('KORDONY - pasażerowie'!AH54/'KORDONY - pojemność pociągów'!AH54,"-")</f>
        <v>-</v>
      </c>
      <c r="AI54" s="22"/>
      <c r="AJ54" s="22"/>
    </row>
    <row r="55" spans="1:36">
      <c r="A55" s="40" t="s">
        <v>246</v>
      </c>
      <c r="B55" s="42" t="str">
        <f>IFERROR('KORDONY - pasażerowie'!B55/'KORDONY - pojemność pociągów'!B55,"-")</f>
        <v>-</v>
      </c>
      <c r="C55" s="42" t="str">
        <f>IFERROR('KORDONY - pasażerowie'!C55/'KORDONY - pojemność pociągów'!C55,"-")</f>
        <v>-</v>
      </c>
      <c r="D55" s="42" t="str">
        <f>IFERROR('KORDONY - pasażerowie'!D55/'KORDONY - pojemność pociągów'!D55,"-")</f>
        <v>-</v>
      </c>
      <c r="E55" s="42" t="str">
        <f>IFERROR('KORDONY - pasażerowie'!E55/'KORDONY - pojemność pociągów'!E55,"-")</f>
        <v>-</v>
      </c>
      <c r="F55" s="42" t="str">
        <f>IFERROR('KORDONY - pasażerowie'!F55/'KORDONY - pojemność pociągów'!F55,"-")</f>
        <v>-</v>
      </c>
      <c r="G55" s="42" t="str">
        <f>IFERROR('KORDONY - pasażerowie'!G55/'KORDONY - pojemność pociągów'!G55,"-")</f>
        <v>-</v>
      </c>
      <c r="H55" s="42" t="str">
        <f>IFERROR('KORDONY - pasażerowie'!H55/'KORDONY - pojemność pociągów'!H55,"-")</f>
        <v>-</v>
      </c>
      <c r="I55" s="42" t="str">
        <f>IFERROR('KORDONY - pasażerowie'!I55/'KORDONY - pojemność pociągów'!I55,"-")</f>
        <v>-</v>
      </c>
      <c r="J55" s="42" t="str">
        <f>IFERROR('KORDONY - pasażerowie'!J55/'KORDONY - pojemność pociągów'!J55,"-")</f>
        <v>-</v>
      </c>
      <c r="K55" s="42" t="str">
        <f>IFERROR('KORDONY - pasażerowie'!K55/'KORDONY - pojemność pociągów'!K55,"-")</f>
        <v>-</v>
      </c>
      <c r="L55" s="42" t="str">
        <f>IFERROR('KORDONY - pasażerowie'!L55/'KORDONY - pojemność pociągów'!L55,"-")</f>
        <v>-</v>
      </c>
      <c r="M55" s="42" t="str">
        <f>IFERROR('KORDONY - pasażerowie'!M55/'KORDONY - pojemność pociągów'!M55,"-")</f>
        <v>-</v>
      </c>
      <c r="N55" s="42" t="str">
        <f>IFERROR('KORDONY - pasażerowie'!N55/'KORDONY - pojemność pociągów'!N55,"-")</f>
        <v>-</v>
      </c>
      <c r="O55" s="42" t="str">
        <f>IFERROR('KORDONY - pasażerowie'!O55/'KORDONY - pojemność pociągów'!O55,"-")</f>
        <v>-</v>
      </c>
      <c r="P55" s="42" t="str">
        <f>IFERROR('KORDONY - pasażerowie'!P55/'KORDONY - pojemność pociągów'!P55,"-")</f>
        <v>-</v>
      </c>
      <c r="Q55" s="42" t="str">
        <f>IFERROR('KORDONY - pasażerowie'!Q55/'KORDONY - pojemność pociągów'!Q55,"-")</f>
        <v>-</v>
      </c>
      <c r="R55" s="42" t="str">
        <f>IFERROR('KORDONY - pasażerowie'!R55/'KORDONY - pojemność pociągów'!R55,"-")</f>
        <v>-</v>
      </c>
      <c r="S55" s="42" t="str">
        <f>IFERROR('KORDONY - pasażerowie'!S55/'KORDONY - pojemność pociągów'!S55,"-")</f>
        <v>-</v>
      </c>
      <c r="T55" s="42" t="str">
        <f>IFERROR('KORDONY - pasażerowie'!T55/'KORDONY - pojemność pociągów'!T55,"-")</f>
        <v>-</v>
      </c>
      <c r="U55" s="42" t="str">
        <f>IFERROR('KORDONY - pasażerowie'!U55/'KORDONY - pojemność pociągów'!U55,"-")</f>
        <v>-</v>
      </c>
      <c r="V55" s="42" t="str">
        <f>IFERROR('KORDONY - pasażerowie'!V55/'KORDONY - pojemność pociągów'!V55,"-")</f>
        <v>-</v>
      </c>
      <c r="W55" s="42" t="str">
        <f>IFERROR('KORDONY - pasażerowie'!W55/'KORDONY - pojemność pociągów'!W55,"-")</f>
        <v>-</v>
      </c>
      <c r="X55" s="42" t="str">
        <f>IFERROR('KORDONY - pasażerowie'!X55/'KORDONY - pojemność pociągów'!X55,"-")</f>
        <v>-</v>
      </c>
      <c r="Y55" s="42" t="str">
        <f>IFERROR('KORDONY - pasażerowie'!Y55/'KORDONY - pojemność pociągów'!Y55,"-")</f>
        <v>-</v>
      </c>
      <c r="Z55" s="42" t="str">
        <f>IFERROR('KORDONY - pasażerowie'!Z55/'KORDONY - pojemność pociągów'!Z55,"-")</f>
        <v>-</v>
      </c>
      <c r="AA55" s="42" t="str">
        <f>IFERROR('KORDONY - pasażerowie'!AA55/'KORDONY - pojemność pociągów'!AA55,"-")</f>
        <v>-</v>
      </c>
      <c r="AB55" s="42" t="str">
        <f>IFERROR('KORDONY - pasażerowie'!AB55/'KORDONY - pojemność pociągów'!AB55,"-")</f>
        <v>-</v>
      </c>
      <c r="AC55" s="42" t="str">
        <f>IFERROR('KORDONY - pasażerowie'!AC55/'KORDONY - pojemność pociągów'!AC55,"-")</f>
        <v>-</v>
      </c>
      <c r="AD55" s="42" t="str">
        <f>IFERROR('KORDONY - pasażerowie'!AD55/'KORDONY - pojemność pociągów'!AD55,"-")</f>
        <v>-</v>
      </c>
      <c r="AE55" s="42" t="str">
        <f>IFERROR('KORDONY - pasażerowie'!AE55/'KORDONY - pojemność pociągów'!AE55,"-")</f>
        <v>-</v>
      </c>
      <c r="AF55" s="42" t="str">
        <f>IFERROR('KORDONY - pasażerowie'!AF55/'KORDONY - pojemność pociągów'!AF55,"-")</f>
        <v>-</v>
      </c>
      <c r="AG55" s="42" t="str">
        <f>IFERROR('KORDONY - pasażerowie'!AG55/'KORDONY - pojemność pociągów'!AG55,"-")</f>
        <v>-</v>
      </c>
      <c r="AH55" s="42" t="str">
        <f>IFERROR('KORDONY - pasażerowie'!AH55/'KORDONY - pojemność pociągów'!AH55,"-")</f>
        <v>-</v>
      </c>
      <c r="AI55" s="22"/>
      <c r="AJ55" s="22"/>
    </row>
    <row r="56" spans="1:36">
      <c r="A56" s="40" t="s">
        <v>247</v>
      </c>
      <c r="B56" s="42" t="str">
        <f>IFERROR('KORDONY - pasażerowie'!B56/'KORDONY - pojemność pociągów'!B56,"-")</f>
        <v>-</v>
      </c>
      <c r="C56" s="42" t="str">
        <f>IFERROR('KORDONY - pasażerowie'!C56/'KORDONY - pojemność pociągów'!C56,"-")</f>
        <v>-</v>
      </c>
      <c r="D56" s="42" t="str">
        <f>IFERROR('KORDONY - pasażerowie'!D56/'KORDONY - pojemność pociągów'!D56,"-")</f>
        <v>-</v>
      </c>
      <c r="E56" s="42" t="str">
        <f>IFERROR('KORDONY - pasażerowie'!E56/'KORDONY - pojemność pociągów'!E56,"-")</f>
        <v>-</v>
      </c>
      <c r="F56" s="42" t="str">
        <f>IFERROR('KORDONY - pasażerowie'!F56/'KORDONY - pojemność pociągów'!F56,"-")</f>
        <v>-</v>
      </c>
      <c r="G56" s="42" t="str">
        <f>IFERROR('KORDONY - pasażerowie'!G56/'KORDONY - pojemność pociągów'!G56,"-")</f>
        <v>-</v>
      </c>
      <c r="H56" s="42" t="str">
        <f>IFERROR('KORDONY - pasażerowie'!H56/'KORDONY - pojemność pociągów'!H56,"-")</f>
        <v>-</v>
      </c>
      <c r="I56" s="42" t="str">
        <f>IFERROR('KORDONY - pasażerowie'!I56/'KORDONY - pojemność pociągów'!I56,"-")</f>
        <v>-</v>
      </c>
      <c r="J56" s="42" t="str">
        <f>IFERROR('KORDONY - pasażerowie'!J56/'KORDONY - pojemność pociągów'!J56,"-")</f>
        <v>-</v>
      </c>
      <c r="K56" s="42" t="str">
        <f>IFERROR('KORDONY - pasażerowie'!K56/'KORDONY - pojemność pociągów'!K56,"-")</f>
        <v>-</v>
      </c>
      <c r="L56" s="42" t="str">
        <f>IFERROR('KORDONY - pasażerowie'!L56/'KORDONY - pojemność pociągów'!L56,"-")</f>
        <v>-</v>
      </c>
      <c r="M56" s="42" t="str">
        <f>IFERROR('KORDONY - pasażerowie'!M56/'KORDONY - pojemność pociągów'!M56,"-")</f>
        <v>-</v>
      </c>
      <c r="N56" s="42" t="str">
        <f>IFERROR('KORDONY - pasażerowie'!N56/'KORDONY - pojemność pociągów'!N56,"-")</f>
        <v>-</v>
      </c>
      <c r="O56" s="42" t="str">
        <f>IFERROR('KORDONY - pasażerowie'!O56/'KORDONY - pojemność pociągów'!O56,"-")</f>
        <v>-</v>
      </c>
      <c r="P56" s="42" t="str">
        <f>IFERROR('KORDONY - pasażerowie'!P56/'KORDONY - pojemność pociągów'!P56,"-")</f>
        <v>-</v>
      </c>
      <c r="Q56" s="42" t="str">
        <f>IFERROR('KORDONY - pasażerowie'!Q56/'KORDONY - pojemność pociągów'!Q56,"-")</f>
        <v>-</v>
      </c>
      <c r="R56" s="42" t="str">
        <f>IFERROR('KORDONY - pasażerowie'!R56/'KORDONY - pojemność pociągów'!R56,"-")</f>
        <v>-</v>
      </c>
      <c r="S56" s="42" t="str">
        <f>IFERROR('KORDONY - pasażerowie'!S56/'KORDONY - pojemność pociągów'!S56,"-")</f>
        <v>-</v>
      </c>
      <c r="T56" s="42" t="str">
        <f>IFERROR('KORDONY - pasażerowie'!T56/'KORDONY - pojemność pociągów'!T56,"-")</f>
        <v>-</v>
      </c>
      <c r="U56" s="42" t="str">
        <f>IFERROR('KORDONY - pasażerowie'!U56/'KORDONY - pojemność pociągów'!U56,"-")</f>
        <v>-</v>
      </c>
      <c r="V56" s="42" t="str">
        <f>IFERROR('KORDONY - pasażerowie'!V56/'KORDONY - pojemność pociągów'!V56,"-")</f>
        <v>-</v>
      </c>
      <c r="W56" s="42" t="str">
        <f>IFERROR('KORDONY - pasażerowie'!W56/'KORDONY - pojemność pociągów'!W56,"-")</f>
        <v>-</v>
      </c>
      <c r="X56" s="42" t="str">
        <f>IFERROR('KORDONY - pasażerowie'!X56/'KORDONY - pojemność pociągów'!X56,"-")</f>
        <v>-</v>
      </c>
      <c r="Y56" s="42" t="str">
        <f>IFERROR('KORDONY - pasażerowie'!Y56/'KORDONY - pojemność pociągów'!Y56,"-")</f>
        <v>-</v>
      </c>
      <c r="Z56" s="42" t="str">
        <f>IFERROR('KORDONY - pasażerowie'!Z56/'KORDONY - pojemność pociągów'!Z56,"-")</f>
        <v>-</v>
      </c>
      <c r="AA56" s="42" t="str">
        <f>IFERROR('KORDONY - pasażerowie'!AA56/'KORDONY - pojemność pociągów'!AA56,"-")</f>
        <v>-</v>
      </c>
      <c r="AB56" s="42" t="str">
        <f>IFERROR('KORDONY - pasażerowie'!AB56/'KORDONY - pojemność pociągów'!AB56,"-")</f>
        <v>-</v>
      </c>
      <c r="AC56" s="42" t="str">
        <f>IFERROR('KORDONY - pasażerowie'!AC56/'KORDONY - pojemność pociągów'!AC56,"-")</f>
        <v>-</v>
      </c>
      <c r="AD56" s="42" t="str">
        <f>IFERROR('KORDONY - pasażerowie'!AD56/'KORDONY - pojemność pociągów'!AD56,"-")</f>
        <v>-</v>
      </c>
      <c r="AE56" s="42" t="str">
        <f>IFERROR('KORDONY - pasażerowie'!AE56/'KORDONY - pojemność pociągów'!AE56,"-")</f>
        <v>-</v>
      </c>
      <c r="AF56" s="42" t="str">
        <f>IFERROR('KORDONY - pasażerowie'!AF56/'KORDONY - pojemność pociągów'!AF56,"-")</f>
        <v>-</v>
      </c>
      <c r="AG56" s="42" t="str">
        <f>IFERROR('KORDONY - pasażerowie'!AG56/'KORDONY - pojemność pociągów'!AG56,"-")</f>
        <v>-</v>
      </c>
      <c r="AH56" s="42" t="str">
        <f>IFERROR('KORDONY - pasażerowie'!AH56/'KORDONY - pojemność pociągów'!AH56,"-")</f>
        <v>-</v>
      </c>
      <c r="AI56" s="22"/>
      <c r="AJ56" s="22"/>
    </row>
    <row r="57" spans="1:36">
      <c r="A57" s="40" t="s">
        <v>248</v>
      </c>
      <c r="B57" s="42" t="str">
        <f>IFERROR('KORDONY - pasażerowie'!B57/'KORDONY - pojemność pociągów'!B57,"-")</f>
        <v>-</v>
      </c>
      <c r="C57" s="42" t="str">
        <f>IFERROR('KORDONY - pasażerowie'!C57/'KORDONY - pojemność pociągów'!C57,"-")</f>
        <v>-</v>
      </c>
      <c r="D57" s="42" t="str">
        <f>IFERROR('KORDONY - pasażerowie'!D57/'KORDONY - pojemność pociągów'!D57,"-")</f>
        <v>-</v>
      </c>
      <c r="E57" s="42" t="str">
        <f>IFERROR('KORDONY - pasażerowie'!E57/'KORDONY - pojemność pociągów'!E57,"-")</f>
        <v>-</v>
      </c>
      <c r="F57" s="42" t="str">
        <f>IFERROR('KORDONY - pasażerowie'!F57/'KORDONY - pojemność pociągów'!F57,"-")</f>
        <v>-</v>
      </c>
      <c r="G57" s="42" t="str">
        <f>IFERROR('KORDONY - pasażerowie'!G57/'KORDONY - pojemność pociągów'!G57,"-")</f>
        <v>-</v>
      </c>
      <c r="H57" s="42" t="str">
        <f>IFERROR('KORDONY - pasażerowie'!H57/'KORDONY - pojemność pociągów'!H57,"-")</f>
        <v>-</v>
      </c>
      <c r="I57" s="42" t="str">
        <f>IFERROR('KORDONY - pasażerowie'!I57/'KORDONY - pojemność pociągów'!I57,"-")</f>
        <v>-</v>
      </c>
      <c r="J57" s="42" t="str">
        <f>IFERROR('KORDONY - pasażerowie'!J57/'KORDONY - pojemność pociągów'!J57,"-")</f>
        <v>-</v>
      </c>
      <c r="K57" s="42" t="str">
        <f>IFERROR('KORDONY - pasażerowie'!K57/'KORDONY - pojemność pociągów'!K57,"-")</f>
        <v>-</v>
      </c>
      <c r="L57" s="42" t="str">
        <f>IFERROR('KORDONY - pasażerowie'!L57/'KORDONY - pojemność pociągów'!L57,"-")</f>
        <v>-</v>
      </c>
      <c r="M57" s="42" t="str">
        <f>IFERROR('KORDONY - pasażerowie'!M57/'KORDONY - pojemność pociągów'!M57,"-")</f>
        <v>-</v>
      </c>
      <c r="N57" s="42" t="str">
        <f>IFERROR('KORDONY - pasażerowie'!N57/'KORDONY - pojemność pociągów'!N57,"-")</f>
        <v>-</v>
      </c>
      <c r="O57" s="42" t="str">
        <f>IFERROR('KORDONY - pasażerowie'!O57/'KORDONY - pojemność pociągów'!O57,"-")</f>
        <v>-</v>
      </c>
      <c r="P57" s="42" t="str">
        <f>IFERROR('KORDONY - pasażerowie'!P57/'KORDONY - pojemność pociągów'!P57,"-")</f>
        <v>-</v>
      </c>
      <c r="Q57" s="42" t="str">
        <f>IFERROR('KORDONY - pasażerowie'!Q57/'KORDONY - pojemność pociągów'!Q57,"-")</f>
        <v>-</v>
      </c>
      <c r="R57" s="42" t="str">
        <f>IFERROR('KORDONY - pasażerowie'!R57/'KORDONY - pojemność pociągów'!R57,"-")</f>
        <v>-</v>
      </c>
      <c r="S57" s="42" t="str">
        <f>IFERROR('KORDONY - pasażerowie'!S57/'KORDONY - pojemność pociągów'!S57,"-")</f>
        <v>-</v>
      </c>
      <c r="T57" s="42" t="str">
        <f>IFERROR('KORDONY - pasażerowie'!T57/'KORDONY - pojemność pociągów'!T57,"-")</f>
        <v>-</v>
      </c>
      <c r="U57" s="42" t="str">
        <f>IFERROR('KORDONY - pasażerowie'!U57/'KORDONY - pojemność pociągów'!U57,"-")</f>
        <v>-</v>
      </c>
      <c r="V57" s="42" t="str">
        <f>IFERROR('KORDONY - pasażerowie'!V57/'KORDONY - pojemność pociągów'!V57,"-")</f>
        <v>-</v>
      </c>
      <c r="W57" s="42" t="str">
        <f>IFERROR('KORDONY - pasażerowie'!W57/'KORDONY - pojemność pociągów'!W57,"-")</f>
        <v>-</v>
      </c>
      <c r="X57" s="42" t="str">
        <f>IFERROR('KORDONY - pasażerowie'!X57/'KORDONY - pojemność pociągów'!X57,"-")</f>
        <v>-</v>
      </c>
      <c r="Y57" s="42" t="str">
        <f>IFERROR('KORDONY - pasażerowie'!Y57/'KORDONY - pojemność pociągów'!Y57,"-")</f>
        <v>-</v>
      </c>
      <c r="Z57" s="42" t="str">
        <f>IFERROR('KORDONY - pasażerowie'!Z57/'KORDONY - pojemność pociągów'!Z57,"-")</f>
        <v>-</v>
      </c>
      <c r="AA57" s="42" t="str">
        <f>IFERROR('KORDONY - pasażerowie'!AA57/'KORDONY - pojemność pociągów'!AA57,"-")</f>
        <v>-</v>
      </c>
      <c r="AB57" s="42" t="str">
        <f>IFERROR('KORDONY - pasażerowie'!AB57/'KORDONY - pojemność pociągów'!AB57,"-")</f>
        <v>-</v>
      </c>
      <c r="AC57" s="42" t="str">
        <f>IFERROR('KORDONY - pasażerowie'!AC57/'KORDONY - pojemność pociągów'!AC57,"-")</f>
        <v>-</v>
      </c>
      <c r="AD57" s="42" t="str">
        <f>IFERROR('KORDONY - pasażerowie'!AD57/'KORDONY - pojemność pociągów'!AD57,"-")</f>
        <v>-</v>
      </c>
      <c r="AE57" s="42" t="str">
        <f>IFERROR('KORDONY - pasażerowie'!AE57/'KORDONY - pojemność pociągów'!AE57,"-")</f>
        <v>-</v>
      </c>
      <c r="AF57" s="42" t="str">
        <f>IFERROR('KORDONY - pasażerowie'!AF57/'KORDONY - pojemność pociągów'!AF57,"-")</f>
        <v>-</v>
      </c>
      <c r="AG57" s="42" t="str">
        <f>IFERROR('KORDONY - pasażerowie'!AG57/'KORDONY - pojemność pociągów'!AG57,"-")</f>
        <v>-</v>
      </c>
      <c r="AH57" s="42" t="str">
        <f>IFERROR('KORDONY - pasażerowie'!AH57/'KORDONY - pojemność pociągów'!AH57,"-")</f>
        <v>-</v>
      </c>
      <c r="AI57" s="22"/>
      <c r="AJ57" s="22"/>
    </row>
    <row r="58" spans="1:36">
      <c r="A58" s="40" t="s">
        <v>249</v>
      </c>
      <c r="B58" s="42" t="str">
        <f>IFERROR('KORDONY - pasażerowie'!B58/'KORDONY - pojemność pociągów'!B58,"-")</f>
        <v>-</v>
      </c>
      <c r="C58" s="42" t="str">
        <f>IFERROR('KORDONY - pasażerowie'!C58/'KORDONY - pojemność pociągów'!C58,"-")</f>
        <v>-</v>
      </c>
      <c r="D58" s="42" t="str">
        <f>IFERROR('KORDONY - pasażerowie'!D58/'KORDONY - pojemność pociągów'!D58,"-")</f>
        <v>-</v>
      </c>
      <c r="E58" s="42" t="str">
        <f>IFERROR('KORDONY - pasażerowie'!E58/'KORDONY - pojemność pociągów'!E58,"-")</f>
        <v>-</v>
      </c>
      <c r="F58" s="42" t="str">
        <f>IFERROR('KORDONY - pasażerowie'!F58/'KORDONY - pojemność pociągów'!F58,"-")</f>
        <v>-</v>
      </c>
      <c r="G58" s="42" t="str">
        <f>IFERROR('KORDONY - pasażerowie'!G58/'KORDONY - pojemność pociągów'!G58,"-")</f>
        <v>-</v>
      </c>
      <c r="H58" s="42" t="str">
        <f>IFERROR('KORDONY - pasażerowie'!H58/'KORDONY - pojemność pociągów'!H58,"-")</f>
        <v>-</v>
      </c>
      <c r="I58" s="42" t="str">
        <f>IFERROR('KORDONY - pasażerowie'!I58/'KORDONY - pojemność pociągów'!I58,"-")</f>
        <v>-</v>
      </c>
      <c r="J58" s="42" t="str">
        <f>IFERROR('KORDONY - pasażerowie'!J58/'KORDONY - pojemność pociągów'!J58,"-")</f>
        <v>-</v>
      </c>
      <c r="K58" s="42" t="str">
        <f>IFERROR('KORDONY - pasażerowie'!K58/'KORDONY - pojemność pociągów'!K58,"-")</f>
        <v>-</v>
      </c>
      <c r="L58" s="42" t="str">
        <f>IFERROR('KORDONY - pasażerowie'!L58/'KORDONY - pojemność pociągów'!L58,"-")</f>
        <v>-</v>
      </c>
      <c r="M58" s="42" t="str">
        <f>IFERROR('KORDONY - pasażerowie'!M58/'KORDONY - pojemność pociągów'!M58,"-")</f>
        <v>-</v>
      </c>
      <c r="N58" s="42" t="str">
        <f>IFERROR('KORDONY - pasażerowie'!N58/'KORDONY - pojemność pociągów'!N58,"-")</f>
        <v>-</v>
      </c>
      <c r="O58" s="42" t="str">
        <f>IFERROR('KORDONY - pasażerowie'!O58/'KORDONY - pojemność pociągów'!O58,"-")</f>
        <v>-</v>
      </c>
      <c r="P58" s="42" t="str">
        <f>IFERROR('KORDONY - pasażerowie'!P58/'KORDONY - pojemność pociągów'!P58,"-")</f>
        <v>-</v>
      </c>
      <c r="Q58" s="42" t="str">
        <f>IFERROR('KORDONY - pasażerowie'!Q58/'KORDONY - pojemność pociągów'!Q58,"-")</f>
        <v>-</v>
      </c>
      <c r="R58" s="42" t="str">
        <f>IFERROR('KORDONY - pasażerowie'!R58/'KORDONY - pojemność pociągów'!R58,"-")</f>
        <v>-</v>
      </c>
      <c r="S58" s="42" t="str">
        <f>IFERROR('KORDONY - pasażerowie'!S58/'KORDONY - pojemność pociągów'!S58,"-")</f>
        <v>-</v>
      </c>
      <c r="T58" s="42" t="str">
        <f>IFERROR('KORDONY - pasażerowie'!T58/'KORDONY - pojemność pociągów'!T58,"-")</f>
        <v>-</v>
      </c>
      <c r="U58" s="42" t="str">
        <f>IFERROR('KORDONY - pasażerowie'!U58/'KORDONY - pojemność pociągów'!U58,"-")</f>
        <v>-</v>
      </c>
      <c r="V58" s="42" t="str">
        <f>IFERROR('KORDONY - pasażerowie'!V58/'KORDONY - pojemność pociągów'!V58,"-")</f>
        <v>-</v>
      </c>
      <c r="W58" s="42" t="str">
        <f>IFERROR('KORDONY - pasażerowie'!W58/'KORDONY - pojemność pociągów'!W58,"-")</f>
        <v>-</v>
      </c>
      <c r="X58" s="42" t="str">
        <f>IFERROR('KORDONY - pasażerowie'!X58/'KORDONY - pojemność pociągów'!X58,"-")</f>
        <v>-</v>
      </c>
      <c r="Y58" s="42" t="str">
        <f>IFERROR('KORDONY - pasażerowie'!Y58/'KORDONY - pojemność pociągów'!Y58,"-")</f>
        <v>-</v>
      </c>
      <c r="Z58" s="42" t="str">
        <f>IFERROR('KORDONY - pasażerowie'!Z58/'KORDONY - pojemność pociągów'!Z58,"-")</f>
        <v>-</v>
      </c>
      <c r="AA58" s="42" t="str">
        <f>IFERROR('KORDONY - pasażerowie'!AA58/'KORDONY - pojemność pociągów'!AA58,"-")</f>
        <v>-</v>
      </c>
      <c r="AB58" s="42" t="str">
        <f>IFERROR('KORDONY - pasażerowie'!AB58/'KORDONY - pojemność pociągów'!AB58,"-")</f>
        <v>-</v>
      </c>
      <c r="AC58" s="42" t="str">
        <f>IFERROR('KORDONY - pasażerowie'!AC58/'KORDONY - pojemność pociągów'!AC58,"-")</f>
        <v>-</v>
      </c>
      <c r="AD58" s="42" t="str">
        <f>IFERROR('KORDONY - pasażerowie'!AD58/'KORDONY - pojemność pociągów'!AD58,"-")</f>
        <v>-</v>
      </c>
      <c r="AE58" s="42" t="str">
        <f>IFERROR('KORDONY - pasażerowie'!AE58/'KORDONY - pojemność pociągów'!AE58,"-")</f>
        <v>-</v>
      </c>
      <c r="AF58" s="42" t="str">
        <f>IFERROR('KORDONY - pasażerowie'!AF58/'KORDONY - pojemność pociągów'!AF58,"-")</f>
        <v>-</v>
      </c>
      <c r="AG58" s="42" t="str">
        <f>IFERROR('KORDONY - pasażerowie'!AG58/'KORDONY - pojemność pociągów'!AG58,"-")</f>
        <v>-</v>
      </c>
      <c r="AH58" s="42" t="str">
        <f>IFERROR('KORDONY - pasażerowie'!AH58/'KORDONY - pojemność pociągów'!AH58,"-")</f>
        <v>-</v>
      </c>
      <c r="AI58" s="22"/>
      <c r="AJ58" s="22"/>
    </row>
    <row r="59" spans="1:36">
      <c r="A59" s="40" t="s">
        <v>250</v>
      </c>
      <c r="B59" s="42" t="str">
        <f>IFERROR('KORDONY - pasażerowie'!B59/'KORDONY - pojemność pociągów'!B59,"-")</f>
        <v>-</v>
      </c>
      <c r="C59" s="42" t="str">
        <f>IFERROR('KORDONY - pasażerowie'!C59/'KORDONY - pojemność pociągów'!C59,"-")</f>
        <v>-</v>
      </c>
      <c r="D59" s="42" t="str">
        <f>IFERROR('KORDONY - pasażerowie'!D59/'KORDONY - pojemność pociągów'!D59,"-")</f>
        <v>-</v>
      </c>
      <c r="E59" s="42" t="str">
        <f>IFERROR('KORDONY - pasażerowie'!E59/'KORDONY - pojemność pociągów'!E59,"-")</f>
        <v>-</v>
      </c>
      <c r="F59" s="42" t="str">
        <f>IFERROR('KORDONY - pasażerowie'!F59/'KORDONY - pojemność pociągów'!F59,"-")</f>
        <v>-</v>
      </c>
      <c r="G59" s="42" t="str">
        <f>IFERROR('KORDONY - pasażerowie'!G59/'KORDONY - pojemność pociągów'!G59,"-")</f>
        <v>-</v>
      </c>
      <c r="H59" s="42" t="str">
        <f>IFERROR('KORDONY - pasażerowie'!H59/'KORDONY - pojemność pociągów'!H59,"-")</f>
        <v>-</v>
      </c>
      <c r="I59" s="42" t="str">
        <f>IFERROR('KORDONY - pasażerowie'!I59/'KORDONY - pojemność pociągów'!I59,"-")</f>
        <v>-</v>
      </c>
      <c r="J59" s="42" t="str">
        <f>IFERROR('KORDONY - pasażerowie'!J59/'KORDONY - pojemność pociągów'!J59,"-")</f>
        <v>-</v>
      </c>
      <c r="K59" s="42" t="str">
        <f>IFERROR('KORDONY - pasażerowie'!K59/'KORDONY - pojemność pociągów'!K59,"-")</f>
        <v>-</v>
      </c>
      <c r="L59" s="42" t="str">
        <f>IFERROR('KORDONY - pasażerowie'!L59/'KORDONY - pojemność pociągów'!L59,"-")</f>
        <v>-</v>
      </c>
      <c r="M59" s="42" t="str">
        <f>IFERROR('KORDONY - pasażerowie'!M59/'KORDONY - pojemność pociągów'!M59,"-")</f>
        <v>-</v>
      </c>
      <c r="N59" s="42" t="str">
        <f>IFERROR('KORDONY - pasażerowie'!N59/'KORDONY - pojemność pociągów'!N59,"-")</f>
        <v>-</v>
      </c>
      <c r="O59" s="42" t="str">
        <f>IFERROR('KORDONY - pasażerowie'!O59/'KORDONY - pojemność pociągów'!O59,"-")</f>
        <v>-</v>
      </c>
      <c r="P59" s="42" t="str">
        <f>IFERROR('KORDONY - pasażerowie'!P59/'KORDONY - pojemność pociągów'!P59,"-")</f>
        <v>-</v>
      </c>
      <c r="Q59" s="42" t="str">
        <f>IFERROR('KORDONY - pasażerowie'!Q59/'KORDONY - pojemność pociągów'!Q59,"-")</f>
        <v>-</v>
      </c>
      <c r="R59" s="42" t="str">
        <f>IFERROR('KORDONY - pasażerowie'!R59/'KORDONY - pojemność pociągów'!R59,"-")</f>
        <v>-</v>
      </c>
      <c r="S59" s="42" t="str">
        <f>IFERROR('KORDONY - pasażerowie'!S59/'KORDONY - pojemność pociągów'!S59,"-")</f>
        <v>-</v>
      </c>
      <c r="T59" s="42" t="str">
        <f>IFERROR('KORDONY - pasażerowie'!T59/'KORDONY - pojemność pociągów'!T59,"-")</f>
        <v>-</v>
      </c>
      <c r="U59" s="42" t="str">
        <f>IFERROR('KORDONY - pasażerowie'!U59/'KORDONY - pojemność pociągów'!U59,"-")</f>
        <v>-</v>
      </c>
      <c r="V59" s="42" t="str">
        <f>IFERROR('KORDONY - pasażerowie'!V59/'KORDONY - pojemność pociągów'!V59,"-")</f>
        <v>-</v>
      </c>
      <c r="W59" s="42" t="str">
        <f>IFERROR('KORDONY - pasażerowie'!W59/'KORDONY - pojemność pociągów'!W59,"-")</f>
        <v>-</v>
      </c>
      <c r="X59" s="42" t="str">
        <f>IFERROR('KORDONY - pasażerowie'!X59/'KORDONY - pojemność pociągów'!X59,"-")</f>
        <v>-</v>
      </c>
      <c r="Y59" s="42" t="str">
        <f>IFERROR('KORDONY - pasażerowie'!Y59/'KORDONY - pojemność pociągów'!Y59,"-")</f>
        <v>-</v>
      </c>
      <c r="Z59" s="42" t="str">
        <f>IFERROR('KORDONY - pasażerowie'!Z59/'KORDONY - pojemność pociągów'!Z59,"-")</f>
        <v>-</v>
      </c>
      <c r="AA59" s="42" t="str">
        <f>IFERROR('KORDONY - pasażerowie'!AA59/'KORDONY - pojemność pociągów'!AA59,"-")</f>
        <v>-</v>
      </c>
      <c r="AB59" s="42" t="str">
        <f>IFERROR('KORDONY - pasażerowie'!AB59/'KORDONY - pojemność pociągów'!AB59,"-")</f>
        <v>-</v>
      </c>
      <c r="AC59" s="42" t="str">
        <f>IFERROR('KORDONY - pasażerowie'!AC59/'KORDONY - pojemność pociągów'!AC59,"-")</f>
        <v>-</v>
      </c>
      <c r="AD59" s="42" t="str">
        <f>IFERROR('KORDONY - pasażerowie'!AD59/'KORDONY - pojemność pociągów'!AD59,"-")</f>
        <v>-</v>
      </c>
      <c r="AE59" s="42" t="str">
        <f>IFERROR('KORDONY - pasażerowie'!AE59/'KORDONY - pojemność pociągów'!AE59,"-")</f>
        <v>-</v>
      </c>
      <c r="AF59" s="42" t="str">
        <f>IFERROR('KORDONY - pasażerowie'!AF59/'KORDONY - pojemność pociągów'!AF59,"-")</f>
        <v>-</v>
      </c>
      <c r="AG59" s="42" t="str">
        <f>IFERROR('KORDONY - pasażerowie'!AG59/'KORDONY - pojemność pociągów'!AG59,"-")</f>
        <v>-</v>
      </c>
      <c r="AH59" s="42" t="str">
        <f>IFERROR('KORDONY - pasażerowie'!AH59/'KORDONY - pojemność pociągów'!AH59,"-")</f>
        <v>-</v>
      </c>
      <c r="AI59" s="22"/>
      <c r="AJ59" s="22"/>
    </row>
    <row r="60" spans="1:36">
      <c r="A60" s="40" t="s">
        <v>251</v>
      </c>
      <c r="B60" s="42" t="str">
        <f>IFERROR('KORDONY - pasażerowie'!B60/'KORDONY - pojemność pociągów'!B60,"-")</f>
        <v>-</v>
      </c>
      <c r="C60" s="42" t="str">
        <f>IFERROR('KORDONY - pasażerowie'!C60/'KORDONY - pojemność pociągów'!C60,"-")</f>
        <v>-</v>
      </c>
      <c r="D60" s="42" t="str">
        <f>IFERROR('KORDONY - pasażerowie'!D60/'KORDONY - pojemność pociągów'!D60,"-")</f>
        <v>-</v>
      </c>
      <c r="E60" s="42" t="str">
        <f>IFERROR('KORDONY - pasażerowie'!E60/'KORDONY - pojemność pociągów'!E60,"-")</f>
        <v>-</v>
      </c>
      <c r="F60" s="42" t="str">
        <f>IFERROR('KORDONY - pasażerowie'!F60/'KORDONY - pojemność pociągów'!F60,"-")</f>
        <v>-</v>
      </c>
      <c r="G60" s="42" t="str">
        <f>IFERROR('KORDONY - pasażerowie'!G60/'KORDONY - pojemność pociągów'!G60,"-")</f>
        <v>-</v>
      </c>
      <c r="H60" s="42" t="str">
        <f>IFERROR('KORDONY - pasażerowie'!H60/'KORDONY - pojemność pociągów'!H60,"-")</f>
        <v>-</v>
      </c>
      <c r="I60" s="42" t="str">
        <f>IFERROR('KORDONY - pasażerowie'!I60/'KORDONY - pojemność pociągów'!I60,"-")</f>
        <v>-</v>
      </c>
      <c r="J60" s="42" t="str">
        <f>IFERROR('KORDONY - pasażerowie'!J60/'KORDONY - pojemność pociągów'!J60,"-")</f>
        <v>-</v>
      </c>
      <c r="K60" s="42" t="str">
        <f>IFERROR('KORDONY - pasażerowie'!K60/'KORDONY - pojemność pociągów'!K60,"-")</f>
        <v>-</v>
      </c>
      <c r="L60" s="42" t="str">
        <f>IFERROR('KORDONY - pasażerowie'!L60/'KORDONY - pojemność pociągów'!L60,"-")</f>
        <v>-</v>
      </c>
      <c r="M60" s="42" t="str">
        <f>IFERROR('KORDONY - pasażerowie'!M60/'KORDONY - pojemność pociągów'!M60,"-")</f>
        <v>-</v>
      </c>
      <c r="N60" s="42" t="str">
        <f>IFERROR('KORDONY - pasażerowie'!N60/'KORDONY - pojemność pociągów'!N60,"-")</f>
        <v>-</v>
      </c>
      <c r="O60" s="42" t="str">
        <f>IFERROR('KORDONY - pasażerowie'!O60/'KORDONY - pojemność pociągów'!O60,"-")</f>
        <v>-</v>
      </c>
      <c r="P60" s="42" t="str">
        <f>IFERROR('KORDONY - pasażerowie'!P60/'KORDONY - pojemność pociągów'!P60,"-")</f>
        <v>-</v>
      </c>
      <c r="Q60" s="42" t="str">
        <f>IFERROR('KORDONY - pasażerowie'!Q60/'KORDONY - pojemność pociągów'!Q60,"-")</f>
        <v>-</v>
      </c>
      <c r="R60" s="42" t="str">
        <f>IFERROR('KORDONY - pasażerowie'!R60/'KORDONY - pojemność pociągów'!R60,"-")</f>
        <v>-</v>
      </c>
      <c r="S60" s="42" t="str">
        <f>IFERROR('KORDONY - pasażerowie'!S60/'KORDONY - pojemność pociągów'!S60,"-")</f>
        <v>-</v>
      </c>
      <c r="T60" s="42" t="str">
        <f>IFERROR('KORDONY - pasażerowie'!T60/'KORDONY - pojemność pociągów'!T60,"-")</f>
        <v>-</v>
      </c>
      <c r="U60" s="42" t="str">
        <f>IFERROR('KORDONY - pasażerowie'!U60/'KORDONY - pojemność pociągów'!U60,"-")</f>
        <v>-</v>
      </c>
      <c r="V60" s="42" t="str">
        <f>IFERROR('KORDONY - pasażerowie'!V60/'KORDONY - pojemność pociągów'!V60,"-")</f>
        <v>-</v>
      </c>
      <c r="W60" s="42" t="str">
        <f>IFERROR('KORDONY - pasażerowie'!W60/'KORDONY - pojemność pociągów'!W60,"-")</f>
        <v>-</v>
      </c>
      <c r="X60" s="42" t="str">
        <f>IFERROR('KORDONY - pasażerowie'!X60/'KORDONY - pojemność pociągów'!X60,"-")</f>
        <v>-</v>
      </c>
      <c r="Y60" s="42" t="str">
        <f>IFERROR('KORDONY - pasażerowie'!Y60/'KORDONY - pojemność pociągów'!Y60,"-")</f>
        <v>-</v>
      </c>
      <c r="Z60" s="42" t="str">
        <f>IFERROR('KORDONY - pasażerowie'!Z60/'KORDONY - pojemność pociągów'!Z60,"-")</f>
        <v>-</v>
      </c>
      <c r="AA60" s="42" t="str">
        <f>IFERROR('KORDONY - pasażerowie'!AA60/'KORDONY - pojemność pociągów'!AA60,"-")</f>
        <v>-</v>
      </c>
      <c r="AB60" s="42" t="str">
        <f>IFERROR('KORDONY - pasażerowie'!AB60/'KORDONY - pojemność pociągów'!AB60,"-")</f>
        <v>-</v>
      </c>
      <c r="AC60" s="42" t="str">
        <f>IFERROR('KORDONY - pasażerowie'!AC60/'KORDONY - pojemność pociągów'!AC60,"-")</f>
        <v>-</v>
      </c>
      <c r="AD60" s="42" t="str">
        <f>IFERROR('KORDONY - pasażerowie'!AD60/'KORDONY - pojemność pociągów'!AD60,"-")</f>
        <v>-</v>
      </c>
      <c r="AE60" s="42" t="str">
        <f>IFERROR('KORDONY - pasażerowie'!AE60/'KORDONY - pojemność pociągów'!AE60,"-")</f>
        <v>-</v>
      </c>
      <c r="AF60" s="42" t="str">
        <f>IFERROR('KORDONY - pasażerowie'!AF60/'KORDONY - pojemność pociągów'!AF60,"-")</f>
        <v>-</v>
      </c>
      <c r="AG60" s="42" t="str">
        <f>IFERROR('KORDONY - pasażerowie'!AG60/'KORDONY - pojemność pociągów'!AG60,"-")</f>
        <v>-</v>
      </c>
      <c r="AH60" s="42">
        <f>IFERROR('KORDONY - pasażerowie'!AH60/'KORDONY - pojemność pociągów'!AH60,"-")</f>
        <v>0.32522671063478975</v>
      </c>
      <c r="AI60" s="22"/>
      <c r="AJ60" s="22"/>
    </row>
    <row r="61" spans="1:36">
      <c r="A61" s="40" t="s">
        <v>252</v>
      </c>
      <c r="B61" s="42" t="str">
        <f>IFERROR('KORDONY - pasażerowie'!B61/'KORDONY - pojemność pociągów'!B61,"-")</f>
        <v>-</v>
      </c>
      <c r="C61" s="42" t="str">
        <f>IFERROR('KORDONY - pasażerowie'!C61/'KORDONY - pojemność pociągów'!C61,"-")</f>
        <v>-</v>
      </c>
      <c r="D61" s="42" t="str">
        <f>IFERROR('KORDONY - pasażerowie'!D61/'KORDONY - pojemność pociągów'!D61,"-")</f>
        <v>-</v>
      </c>
      <c r="E61" s="42" t="str">
        <f>IFERROR('KORDONY - pasażerowie'!E61/'KORDONY - pojemność pociągów'!E61,"-")</f>
        <v>-</v>
      </c>
      <c r="F61" s="42" t="str">
        <f>IFERROR('KORDONY - pasażerowie'!F61/'KORDONY - pojemność pociągów'!F61,"-")</f>
        <v>-</v>
      </c>
      <c r="G61" s="42" t="str">
        <f>IFERROR('KORDONY - pasażerowie'!G61/'KORDONY - pojemność pociągów'!G61,"-")</f>
        <v>-</v>
      </c>
      <c r="H61" s="42" t="str">
        <f>IFERROR('KORDONY - pasażerowie'!H61/'KORDONY - pojemność pociągów'!H61,"-")</f>
        <v>-</v>
      </c>
      <c r="I61" s="42" t="str">
        <f>IFERROR('KORDONY - pasażerowie'!I61/'KORDONY - pojemność pociągów'!I61,"-")</f>
        <v>-</v>
      </c>
      <c r="J61" s="42" t="str">
        <f>IFERROR('KORDONY - pasażerowie'!J61/'KORDONY - pojemność pociągów'!J61,"-")</f>
        <v>-</v>
      </c>
      <c r="K61" s="42" t="str">
        <f>IFERROR('KORDONY - pasażerowie'!K61/'KORDONY - pojemność pociągów'!K61,"-")</f>
        <v>-</v>
      </c>
      <c r="L61" s="42" t="str">
        <f>IFERROR('KORDONY - pasażerowie'!L61/'KORDONY - pojemność pociągów'!L61,"-")</f>
        <v>-</v>
      </c>
      <c r="M61" s="42" t="str">
        <f>IFERROR('KORDONY - pasażerowie'!M61/'KORDONY - pojemność pociągów'!M61,"-")</f>
        <v>-</v>
      </c>
      <c r="N61" s="42" t="str">
        <f>IFERROR('KORDONY - pasażerowie'!N61/'KORDONY - pojemność pociągów'!N61,"-")</f>
        <v>-</v>
      </c>
      <c r="O61" s="42" t="str">
        <f>IFERROR('KORDONY - pasażerowie'!O61/'KORDONY - pojemność pociągów'!O61,"-")</f>
        <v>-</v>
      </c>
      <c r="P61" s="42" t="str">
        <f>IFERROR('KORDONY - pasażerowie'!P61/'KORDONY - pojemność pociągów'!P61,"-")</f>
        <v>-</v>
      </c>
      <c r="Q61" s="42" t="str">
        <f>IFERROR('KORDONY - pasażerowie'!Q61/'KORDONY - pojemność pociągów'!Q61,"-")</f>
        <v>-</v>
      </c>
      <c r="R61" s="42" t="str">
        <f>IFERROR('KORDONY - pasażerowie'!R61/'KORDONY - pojemność pociągów'!R61,"-")</f>
        <v>-</v>
      </c>
      <c r="S61" s="42" t="str">
        <f>IFERROR('KORDONY - pasażerowie'!S61/'KORDONY - pojemność pociągów'!S61,"-")</f>
        <v>-</v>
      </c>
      <c r="T61" s="42" t="str">
        <f>IFERROR('KORDONY - pasażerowie'!T61/'KORDONY - pojemność pociągów'!T61,"-")</f>
        <v>-</v>
      </c>
      <c r="U61" s="42" t="str">
        <f>IFERROR('KORDONY - pasażerowie'!U61/'KORDONY - pojemność pociągów'!U61,"-")</f>
        <v>-</v>
      </c>
      <c r="V61" s="42" t="str">
        <f>IFERROR('KORDONY - pasażerowie'!V61/'KORDONY - pojemność pociągów'!V61,"-")</f>
        <v>-</v>
      </c>
      <c r="W61" s="42" t="str">
        <f>IFERROR('KORDONY - pasażerowie'!W61/'KORDONY - pojemność pociągów'!W61,"-")</f>
        <v>-</v>
      </c>
      <c r="X61" s="42" t="str">
        <f>IFERROR('KORDONY - pasażerowie'!X61/'KORDONY - pojemność pociągów'!X61,"-")</f>
        <v>-</v>
      </c>
      <c r="Y61" s="42" t="str">
        <f>IFERROR('KORDONY - pasażerowie'!Y61/'KORDONY - pojemność pociągów'!Y61,"-")</f>
        <v>-</v>
      </c>
      <c r="Z61" s="42" t="str">
        <f>IFERROR('KORDONY - pasażerowie'!Z61/'KORDONY - pojemność pociągów'!Z61,"-")</f>
        <v>-</v>
      </c>
      <c r="AA61" s="42" t="str">
        <f>IFERROR('KORDONY - pasażerowie'!AA61/'KORDONY - pojemność pociągów'!AA61,"-")</f>
        <v>-</v>
      </c>
      <c r="AB61" s="42" t="str">
        <f>IFERROR('KORDONY - pasażerowie'!AB61/'KORDONY - pojemność pociągów'!AB61,"-")</f>
        <v>-</v>
      </c>
      <c r="AC61" s="42" t="str">
        <f>IFERROR('KORDONY - pasażerowie'!AC61/'KORDONY - pojemność pociągów'!AC61,"-")</f>
        <v>-</v>
      </c>
      <c r="AD61" s="42" t="str">
        <f>IFERROR('KORDONY - pasażerowie'!AD61/'KORDONY - pojemność pociągów'!AD61,"-")</f>
        <v>-</v>
      </c>
      <c r="AE61" s="42" t="str">
        <f>IFERROR('KORDONY - pasażerowie'!AE61/'KORDONY - pojemność pociągów'!AE61,"-")</f>
        <v>-</v>
      </c>
      <c r="AF61" s="42" t="str">
        <f>IFERROR('KORDONY - pasażerowie'!AF61/'KORDONY - pojemność pociągów'!AF61,"-")</f>
        <v>-</v>
      </c>
      <c r="AG61" s="42" t="str">
        <f>IFERROR('KORDONY - pasażerowie'!AG61/'KORDONY - pojemność pociągów'!AG61,"-")</f>
        <v>-</v>
      </c>
      <c r="AH61" s="42">
        <f>IFERROR('KORDONY - pasażerowie'!AH61/'KORDONY - pojemność pociągów'!AH61,"-")</f>
        <v>0.29226406176146214</v>
      </c>
      <c r="AI61" s="22"/>
      <c r="AJ61" s="22"/>
    </row>
    <row r="62" spans="1:36">
      <c r="A62" s="40" t="s">
        <v>253</v>
      </c>
      <c r="B62" s="42" t="str">
        <f>IFERROR('KORDONY - pasażerowie'!B62/'KORDONY - pojemność pociągów'!B62,"-")</f>
        <v>-</v>
      </c>
      <c r="C62" s="42" t="str">
        <f>IFERROR('KORDONY - pasażerowie'!C62/'KORDONY - pojemność pociągów'!C62,"-")</f>
        <v>-</v>
      </c>
      <c r="D62" s="42" t="str">
        <f>IFERROR('KORDONY - pasażerowie'!D62/'KORDONY - pojemność pociągów'!D62,"-")</f>
        <v>-</v>
      </c>
      <c r="E62" s="42" t="str">
        <f>IFERROR('KORDONY - pasażerowie'!E62/'KORDONY - pojemność pociągów'!E62,"-")</f>
        <v>-</v>
      </c>
      <c r="F62" s="42" t="str">
        <f>IFERROR('KORDONY - pasażerowie'!F62/'KORDONY - pojemność pociągów'!F62,"-")</f>
        <v>-</v>
      </c>
      <c r="G62" s="42" t="str">
        <f>IFERROR('KORDONY - pasażerowie'!G62/'KORDONY - pojemność pociągów'!G62,"-")</f>
        <v>-</v>
      </c>
      <c r="H62" s="42" t="str">
        <f>IFERROR('KORDONY - pasażerowie'!H62/'KORDONY - pojemność pociągów'!H62,"-")</f>
        <v>-</v>
      </c>
      <c r="I62" s="42" t="str">
        <f>IFERROR('KORDONY - pasażerowie'!I62/'KORDONY - pojemność pociągów'!I62,"-")</f>
        <v>-</v>
      </c>
      <c r="J62" s="42" t="str">
        <f>IFERROR('KORDONY - pasażerowie'!J62/'KORDONY - pojemność pociągów'!J62,"-")</f>
        <v>-</v>
      </c>
      <c r="K62" s="42" t="str">
        <f>IFERROR('KORDONY - pasażerowie'!K62/'KORDONY - pojemność pociągów'!K62,"-")</f>
        <v>-</v>
      </c>
      <c r="L62" s="42" t="str">
        <f>IFERROR('KORDONY - pasażerowie'!L62/'KORDONY - pojemność pociągów'!L62,"-")</f>
        <v>-</v>
      </c>
      <c r="M62" s="42" t="str">
        <f>IFERROR('KORDONY - pasażerowie'!M62/'KORDONY - pojemność pociągów'!M62,"-")</f>
        <v>-</v>
      </c>
      <c r="N62" s="42" t="str">
        <f>IFERROR('KORDONY - pasażerowie'!N62/'KORDONY - pojemność pociągów'!N62,"-")</f>
        <v>-</v>
      </c>
      <c r="O62" s="42" t="str">
        <f>IFERROR('KORDONY - pasażerowie'!O62/'KORDONY - pojemność pociągów'!O62,"-")</f>
        <v>-</v>
      </c>
      <c r="P62" s="42" t="str">
        <f>IFERROR('KORDONY - pasażerowie'!P62/'KORDONY - pojemność pociągów'!P62,"-")</f>
        <v>-</v>
      </c>
      <c r="Q62" s="42" t="str">
        <f>IFERROR('KORDONY - pasażerowie'!Q62/'KORDONY - pojemność pociągów'!Q62,"-")</f>
        <v>-</v>
      </c>
      <c r="R62" s="42" t="str">
        <f>IFERROR('KORDONY - pasażerowie'!R62/'KORDONY - pojemność pociągów'!R62,"-")</f>
        <v>-</v>
      </c>
      <c r="S62" s="42" t="str">
        <f>IFERROR('KORDONY - pasażerowie'!S62/'KORDONY - pojemność pociągów'!S62,"-")</f>
        <v>-</v>
      </c>
      <c r="T62" s="42" t="str">
        <f>IFERROR('KORDONY - pasażerowie'!T62/'KORDONY - pojemność pociągów'!T62,"-")</f>
        <v>-</v>
      </c>
      <c r="U62" s="42" t="str">
        <f>IFERROR('KORDONY - pasażerowie'!U62/'KORDONY - pojemność pociągów'!U62,"-")</f>
        <v>-</v>
      </c>
      <c r="V62" s="42" t="str">
        <f>IFERROR('KORDONY - pasażerowie'!V62/'KORDONY - pojemność pociągów'!V62,"-")</f>
        <v>-</v>
      </c>
      <c r="W62" s="42" t="str">
        <f>IFERROR('KORDONY - pasażerowie'!W62/'KORDONY - pojemność pociągów'!W62,"-")</f>
        <v>-</v>
      </c>
      <c r="X62" s="42" t="str">
        <f>IFERROR('KORDONY - pasażerowie'!X62/'KORDONY - pojemność pociągów'!X62,"-")</f>
        <v>-</v>
      </c>
      <c r="Y62" s="42" t="str">
        <f>IFERROR('KORDONY - pasażerowie'!Y62/'KORDONY - pojemność pociągów'!Y62,"-")</f>
        <v>-</v>
      </c>
      <c r="Z62" s="42" t="str">
        <f>IFERROR('KORDONY - pasażerowie'!Z62/'KORDONY - pojemność pociągów'!Z62,"-")</f>
        <v>-</v>
      </c>
      <c r="AA62" s="42" t="str">
        <f>IFERROR('KORDONY - pasażerowie'!AA62/'KORDONY - pojemność pociągów'!AA62,"-")</f>
        <v>-</v>
      </c>
      <c r="AB62" s="42" t="str">
        <f>IFERROR('KORDONY - pasażerowie'!AB62/'KORDONY - pojemność pociągów'!AB62,"-")</f>
        <v>-</v>
      </c>
      <c r="AC62" s="42" t="str">
        <f>IFERROR('KORDONY - pasażerowie'!AC62/'KORDONY - pojemność pociągów'!AC62,"-")</f>
        <v>-</v>
      </c>
      <c r="AD62" s="42" t="str">
        <f>IFERROR('KORDONY - pasażerowie'!AD62/'KORDONY - pojemność pociągów'!AD62,"-")</f>
        <v>-</v>
      </c>
      <c r="AE62" s="42" t="str">
        <f>IFERROR('KORDONY - pasażerowie'!AE62/'KORDONY - pojemność pociągów'!AE62,"-")</f>
        <v>-</v>
      </c>
      <c r="AF62" s="42" t="str">
        <f>IFERROR('KORDONY - pasażerowie'!AF62/'KORDONY - pojemność pociągów'!AF62,"-")</f>
        <v>-</v>
      </c>
      <c r="AG62" s="42" t="str">
        <f>IFERROR('KORDONY - pasażerowie'!AG62/'KORDONY - pojemność pociągów'!AG62,"-")</f>
        <v>-</v>
      </c>
      <c r="AH62" s="42">
        <f>IFERROR('KORDONY - pasażerowie'!AH62/'KORDONY - pojemność pociągów'!AH62,"-")</f>
        <v>0.32642671086905045</v>
      </c>
      <c r="AI62" s="22"/>
      <c r="AJ62" s="22"/>
    </row>
    <row r="63" spans="1:36">
      <c r="A63" s="40" t="s">
        <v>254</v>
      </c>
      <c r="B63" s="42" t="str">
        <f>IFERROR('KORDONY - pasażerowie'!B63/'KORDONY - pojemność pociągów'!B63,"-")</f>
        <v>-</v>
      </c>
      <c r="C63" s="42" t="str">
        <f>IFERROR('KORDONY - pasażerowie'!C63/'KORDONY - pojemność pociągów'!C63,"-")</f>
        <v>-</v>
      </c>
      <c r="D63" s="42" t="str">
        <f>IFERROR('KORDONY - pasażerowie'!D63/'KORDONY - pojemność pociągów'!D63,"-")</f>
        <v>-</v>
      </c>
      <c r="E63" s="42" t="str">
        <f>IFERROR('KORDONY - pasażerowie'!E63/'KORDONY - pojemność pociągów'!E63,"-")</f>
        <v>-</v>
      </c>
      <c r="F63" s="42">
        <f>IFERROR('KORDONY - pasażerowie'!F63/'KORDONY - pojemność pociągów'!F63,"-")</f>
        <v>0.3562091503267974</v>
      </c>
      <c r="G63" s="42" t="str">
        <f>IFERROR('KORDONY - pasażerowie'!G63/'KORDONY - pojemność pociągów'!G63,"-")</f>
        <v>-</v>
      </c>
      <c r="H63" s="42" t="str">
        <f>IFERROR('KORDONY - pasażerowie'!H63/'KORDONY - pojemność pociągów'!H63,"-")</f>
        <v>-</v>
      </c>
      <c r="I63" s="42" t="str">
        <f>IFERROR('KORDONY - pasażerowie'!I63/'KORDONY - pojemność pociągów'!I63,"-")</f>
        <v>-</v>
      </c>
      <c r="J63" s="42" t="str">
        <f>IFERROR('KORDONY - pasażerowie'!J63/'KORDONY - pojemność pociągów'!J63,"-")</f>
        <v>-</v>
      </c>
      <c r="K63" s="42" t="str">
        <f>IFERROR('KORDONY - pasażerowie'!K63/'KORDONY - pojemność pociągów'!K63,"-")</f>
        <v>-</v>
      </c>
      <c r="L63" s="42" t="str">
        <f>IFERROR('KORDONY - pasażerowie'!L63/'KORDONY - pojemność pociągów'!L63,"-")</f>
        <v>-</v>
      </c>
      <c r="M63" s="42">
        <f>IFERROR('KORDONY - pasażerowie'!M63/'KORDONY - pojemność pociągów'!M63,"-")</f>
        <v>0.43207547169811322</v>
      </c>
      <c r="N63" s="42" t="str">
        <f>IFERROR('KORDONY - pasażerowie'!N63/'KORDONY - pojemność pociągów'!N63,"-")</f>
        <v>-</v>
      </c>
      <c r="O63" s="42" t="str">
        <f>IFERROR('KORDONY - pasażerowie'!O63/'KORDONY - pojemność pociągów'!O63,"-")</f>
        <v>-</v>
      </c>
      <c r="P63" s="42" t="str">
        <f>IFERROR('KORDONY - pasażerowie'!P63/'KORDONY - pojemność pociągów'!P63,"-")</f>
        <v>-</v>
      </c>
      <c r="Q63" s="42" t="str">
        <f>IFERROR('KORDONY - pasażerowie'!Q63/'KORDONY - pojemność pociągów'!Q63,"-")</f>
        <v>-</v>
      </c>
      <c r="R63" s="42" t="str">
        <f>IFERROR('KORDONY - pasażerowie'!R63/'KORDONY - pojemność pociągów'!R63,"-")</f>
        <v>-</v>
      </c>
      <c r="S63" s="42" t="str">
        <f>IFERROR('KORDONY - pasażerowie'!S63/'KORDONY - pojemność pociągów'!S63,"-")</f>
        <v>-</v>
      </c>
      <c r="T63" s="42" t="str">
        <f>IFERROR('KORDONY - pasażerowie'!T63/'KORDONY - pojemność pociągów'!T63,"-")</f>
        <v>-</v>
      </c>
      <c r="U63" s="42" t="str">
        <f>IFERROR('KORDONY - pasażerowie'!U63/'KORDONY - pojemność pociągów'!U63,"-")</f>
        <v>-</v>
      </c>
      <c r="V63" s="42">
        <f>IFERROR('KORDONY - pasażerowie'!V63/'KORDONY - pojemność pociągów'!V63,"-")</f>
        <v>0.2339622641509434</v>
      </c>
      <c r="W63" s="42">
        <f>IFERROR('KORDONY - pasażerowie'!W63/'KORDONY - pojemność pociągów'!W63,"-")</f>
        <v>0.36981132075471695</v>
      </c>
      <c r="X63" s="42" t="str">
        <f>IFERROR('KORDONY - pasażerowie'!X63/'KORDONY - pojemność pociągów'!X63,"-")</f>
        <v>-</v>
      </c>
      <c r="Y63" s="42" t="str">
        <f>IFERROR('KORDONY - pasażerowie'!Y63/'KORDONY - pojemność pociągów'!Y63,"-")</f>
        <v>-</v>
      </c>
      <c r="Z63" s="42" t="str">
        <f>IFERROR('KORDONY - pasażerowie'!Z63/'KORDONY - pojemność pociągów'!Z63,"-")</f>
        <v>-</v>
      </c>
      <c r="AA63" s="42" t="str">
        <f>IFERROR('KORDONY - pasażerowie'!AA63/'KORDONY - pojemność pociągów'!AA63,"-")</f>
        <v>-</v>
      </c>
      <c r="AB63" s="42">
        <f>IFERROR('KORDONY - pasażerowie'!AB63/'KORDONY - pojemność pociągów'!AB63,"-")</f>
        <v>0.24716981132075472</v>
      </c>
      <c r="AC63" s="42" t="str">
        <f>IFERROR('KORDONY - pasażerowie'!AC63/'KORDONY - pojemność pociągów'!AC63,"-")</f>
        <v>-</v>
      </c>
      <c r="AD63" s="42" t="str">
        <f>IFERROR('KORDONY - pasażerowie'!AD63/'KORDONY - pojemność pociągów'!AD63,"-")</f>
        <v>-</v>
      </c>
      <c r="AE63" s="42" t="str">
        <f>IFERROR('KORDONY - pasażerowie'!AE63/'KORDONY - pojemność pociągów'!AE63,"-")</f>
        <v>-</v>
      </c>
      <c r="AF63" s="42" t="str">
        <f>IFERROR('KORDONY - pasażerowie'!AF63/'KORDONY - pojemność pociągów'!AF63,"-")</f>
        <v>-</v>
      </c>
      <c r="AG63" s="42">
        <f>IFERROR('KORDONY - pasażerowie'!AG63/'KORDONY - pojemność pociągów'!AG63,"-")</f>
        <v>0.32522671063478975</v>
      </c>
      <c r="AH63" s="42">
        <f>IFERROR('KORDONY - pasażerowie'!AH63/'KORDONY - pojemność pociągów'!AH63,"-")</f>
        <v>0.32708242477104232</v>
      </c>
      <c r="AI63" s="22"/>
      <c r="AJ63" s="22"/>
    </row>
    <row r="64" spans="1:36">
      <c r="A64" s="40" t="s">
        <v>255</v>
      </c>
      <c r="B64" s="42" t="str">
        <f>IFERROR('KORDONY - pasażerowie'!B64/'KORDONY - pojemność pociągów'!B64,"-")</f>
        <v>-</v>
      </c>
      <c r="C64" s="42" t="str">
        <f>IFERROR('KORDONY - pasażerowie'!C64/'KORDONY - pojemność pociągów'!C64,"-")</f>
        <v>-</v>
      </c>
      <c r="D64" s="42" t="str">
        <f>IFERROR('KORDONY - pasażerowie'!D64/'KORDONY - pojemność pociągów'!D64,"-")</f>
        <v>-</v>
      </c>
      <c r="E64" s="42" t="str">
        <f>IFERROR('KORDONY - pasażerowie'!E64/'KORDONY - pojemność pociągów'!E64,"-")</f>
        <v>-</v>
      </c>
      <c r="F64" s="42" t="str">
        <f>IFERROR('KORDONY - pasażerowie'!F64/'KORDONY - pojemność pociągów'!F64,"-")</f>
        <v>-</v>
      </c>
      <c r="G64" s="42" t="str">
        <f>IFERROR('KORDONY - pasażerowie'!G64/'KORDONY - pojemność pociągów'!G64,"-")</f>
        <v>-</v>
      </c>
      <c r="H64" s="42" t="str">
        <f>IFERROR('KORDONY - pasażerowie'!H64/'KORDONY - pojemność pociągów'!H64,"-")</f>
        <v>-</v>
      </c>
      <c r="I64" s="42" t="str">
        <f>IFERROR('KORDONY - pasażerowie'!I64/'KORDONY - pojemność pociągów'!I64,"-")</f>
        <v>-</v>
      </c>
      <c r="J64" s="42">
        <f>IFERROR('KORDONY - pasażerowie'!J64/'KORDONY - pojemność pociągów'!J64,"-")</f>
        <v>0.46376811594202899</v>
      </c>
      <c r="K64" s="42">
        <f>IFERROR('KORDONY - pasażerowie'!K64/'KORDONY - pojemność pociągów'!K64,"-")</f>
        <v>0.39726027397260272</v>
      </c>
      <c r="L64" s="42" t="str">
        <f>IFERROR('KORDONY - pasażerowie'!L64/'KORDONY - pojemność pociągów'!L64,"-")</f>
        <v>-</v>
      </c>
      <c r="M64" s="42" t="str">
        <f>IFERROR('KORDONY - pasażerowie'!M64/'KORDONY - pojemność pociągów'!M64,"-")</f>
        <v>-</v>
      </c>
      <c r="N64" s="42">
        <f>IFERROR('KORDONY - pasażerowie'!N64/'KORDONY - pojemność pociągów'!N64,"-")</f>
        <v>0.21150278293135436</v>
      </c>
      <c r="O64" s="42">
        <f>IFERROR('KORDONY - pasażerowie'!O64/'KORDONY - pojemność pociągów'!O64,"-")</f>
        <v>0.22820037105751392</v>
      </c>
      <c r="P64" s="42" t="str">
        <f>IFERROR('KORDONY - pasażerowie'!P64/'KORDONY - pojemność pociągów'!P64,"-")</f>
        <v>-</v>
      </c>
      <c r="Q64" s="42" t="str">
        <f>IFERROR('KORDONY - pasażerowie'!Q64/'KORDONY - pojemność pociągów'!Q64,"-")</f>
        <v>-</v>
      </c>
      <c r="R64" s="42">
        <f>IFERROR('KORDONY - pasażerowie'!R64/'KORDONY - pojemność pociągów'!R64,"-")</f>
        <v>0.45825602968460111</v>
      </c>
      <c r="S64" s="42" t="str">
        <f>IFERROR('KORDONY - pasażerowie'!S64/'KORDONY - pojemność pociągów'!S64,"-")</f>
        <v>-</v>
      </c>
      <c r="T64" s="42" t="str">
        <f>IFERROR('KORDONY - pasażerowie'!T64/'KORDONY - pojemność pociągów'!T64,"-")</f>
        <v>-</v>
      </c>
      <c r="U64" s="42" t="str">
        <f>IFERROR('KORDONY - pasażerowie'!U64/'KORDONY - pojemność pociągów'!U64,"-")</f>
        <v>-</v>
      </c>
      <c r="V64" s="42" t="str">
        <f>IFERROR('KORDONY - pasażerowie'!V64/'KORDONY - pojemność pociągów'!V64,"-")</f>
        <v>-</v>
      </c>
      <c r="W64" s="42" t="str">
        <f>IFERROR('KORDONY - pasażerowie'!W64/'KORDONY - pojemność pociągów'!W64,"-")</f>
        <v>-</v>
      </c>
      <c r="X64" s="42" t="str">
        <f>IFERROR('KORDONY - pasażerowie'!X64/'KORDONY - pojemność pociągów'!X64,"-")</f>
        <v>-</v>
      </c>
      <c r="Y64" s="42" t="str">
        <f>IFERROR('KORDONY - pasażerowie'!Y64/'KORDONY - pojemność pociągów'!Y64,"-")</f>
        <v>-</v>
      </c>
      <c r="Z64" s="42" t="str">
        <f>IFERROR('KORDONY - pasażerowie'!Z64/'KORDONY - pojemność pociągów'!Z64,"-")</f>
        <v>-</v>
      </c>
      <c r="AA64" s="42">
        <f>IFERROR('KORDONY - pasażerowie'!AA64/'KORDONY - pojemność pociągów'!AA64,"-")</f>
        <v>6.4935064935064929E-2</v>
      </c>
      <c r="AB64" s="42" t="str">
        <f>IFERROR('KORDONY - pasażerowie'!AB64/'KORDONY - pojemność pociągów'!AB64,"-")</f>
        <v>-</v>
      </c>
      <c r="AC64" s="42">
        <f>IFERROR('KORDONY - pasażerowie'!AC64/'KORDONY - pojemność pociągów'!AC64,"-")</f>
        <v>5.4716981132075473E-2</v>
      </c>
      <c r="AD64" s="42" t="str">
        <f>IFERROR('KORDONY - pasażerowie'!AD64/'KORDONY - pojemność pociągów'!AD64,"-")</f>
        <v>-</v>
      </c>
      <c r="AE64" s="42" t="str">
        <f>IFERROR('KORDONY - pasażerowie'!AE64/'KORDONY - pojemność pociągów'!AE64,"-")</f>
        <v>-</v>
      </c>
      <c r="AF64" s="42">
        <f>IFERROR('KORDONY - pasażerowie'!AF64/'KORDONY - pojemność pociągów'!AF64,"-")</f>
        <v>0.41176470588235292</v>
      </c>
      <c r="AG64" s="42">
        <f>IFERROR('KORDONY - pasażerowie'!AG64/'KORDONY - pojemność pociągów'!AG64,"-")</f>
        <v>0.27186942106605455</v>
      </c>
      <c r="AH64" s="42">
        <f>IFERROR('KORDONY - pasażerowie'!AH64/'KORDONY - pojemność pociągów'!AH64,"-")</f>
        <v>0.34367127095821387</v>
      </c>
      <c r="AI64" s="22"/>
      <c r="AJ64" s="22"/>
    </row>
    <row r="65" spans="1:36">
      <c r="A65" s="40" t="s">
        <v>256</v>
      </c>
      <c r="B65" s="42" t="str">
        <f>IFERROR('KORDONY - pasażerowie'!B65/'KORDONY - pojemność pociągów'!B65,"-")</f>
        <v>-</v>
      </c>
      <c r="C65" s="42">
        <f>IFERROR('KORDONY - pasażerowie'!C65/'KORDONY - pojemność pociągów'!C65,"-")</f>
        <v>0.58296943231441045</v>
      </c>
      <c r="D65" s="42" t="str">
        <f>IFERROR('KORDONY - pasażerowie'!D65/'KORDONY - pojemność pociągów'!D65,"-")</f>
        <v>-</v>
      </c>
      <c r="E65" s="42" t="str">
        <f>IFERROR('KORDONY - pasażerowie'!E65/'KORDONY - pojemność pociągów'!E65,"-")</f>
        <v>-</v>
      </c>
      <c r="F65" s="42" t="str">
        <f>IFERROR('KORDONY - pasażerowie'!F65/'KORDONY - pojemność pociągów'!F65,"-")</f>
        <v>-</v>
      </c>
      <c r="G65" s="42">
        <f>IFERROR('KORDONY - pasażerowie'!G65/'KORDONY - pojemność pociągów'!G65,"-")</f>
        <v>0.15856481481481483</v>
      </c>
      <c r="H65" s="42">
        <f>IFERROR('KORDONY - pasażerowie'!H65/'KORDONY - pojemność pociągów'!H65,"-")</f>
        <v>0.66898148148148151</v>
      </c>
      <c r="I65" s="42" t="str">
        <f>IFERROR('KORDONY - pasażerowie'!I65/'KORDONY - pojemność pociągów'!I65,"-")</f>
        <v>-</v>
      </c>
      <c r="J65" s="42" t="str">
        <f>IFERROR('KORDONY - pasażerowie'!J65/'KORDONY - pojemność pociągów'!J65,"-")</f>
        <v>-</v>
      </c>
      <c r="K65" s="42" t="str">
        <f>IFERROR('KORDONY - pasażerowie'!K65/'KORDONY - pojemność pociągów'!K65,"-")</f>
        <v>-</v>
      </c>
      <c r="L65" s="42" t="str">
        <f>IFERROR('KORDONY - pasażerowie'!L65/'KORDONY - pojemność pociągów'!L65,"-")</f>
        <v>-</v>
      </c>
      <c r="M65" s="42" t="str">
        <f>IFERROR('KORDONY - pasażerowie'!M65/'KORDONY - pojemność pociągów'!M65,"-")</f>
        <v>-</v>
      </c>
      <c r="N65" s="42" t="str">
        <f>IFERROR('KORDONY - pasażerowie'!N65/'KORDONY - pojemność pociągów'!N65,"-")</f>
        <v>-</v>
      </c>
      <c r="O65" s="42" t="str">
        <f>IFERROR('KORDONY - pasażerowie'!O65/'KORDONY - pojemność pociągów'!O65,"-")</f>
        <v>-</v>
      </c>
      <c r="P65" s="42" t="str">
        <f>IFERROR('KORDONY - pasażerowie'!P65/'KORDONY - pojemność pociągów'!P65,"-")</f>
        <v>-</v>
      </c>
      <c r="Q65" s="42" t="str">
        <f>IFERROR('KORDONY - pasażerowie'!Q65/'KORDONY - pojemność pociągów'!Q65,"-")</f>
        <v>-</v>
      </c>
      <c r="R65" s="42" t="str">
        <f>IFERROR('KORDONY - pasażerowie'!R65/'KORDONY - pojemność pociągów'!R65,"-")</f>
        <v>-</v>
      </c>
      <c r="S65" s="42" t="str">
        <f>IFERROR('KORDONY - pasażerowie'!S65/'KORDONY - pojemność pociągów'!S65,"-")</f>
        <v>-</v>
      </c>
      <c r="T65" s="42" t="str">
        <f>IFERROR('KORDONY - pasażerowie'!T65/'KORDONY - pojemność pociągów'!T65,"-")</f>
        <v>-</v>
      </c>
      <c r="U65" s="42" t="str">
        <f>IFERROR('KORDONY - pasażerowie'!U65/'KORDONY - pojemność pociągów'!U65,"-")</f>
        <v>-</v>
      </c>
      <c r="V65" s="42" t="str">
        <f>IFERROR('KORDONY - pasażerowie'!V65/'KORDONY - pojemność pociągów'!V65,"-")</f>
        <v>-</v>
      </c>
      <c r="W65" s="42" t="str">
        <f>IFERROR('KORDONY - pasażerowie'!W65/'KORDONY - pojemność pociągów'!W65,"-")</f>
        <v>-</v>
      </c>
      <c r="X65" s="42" t="str">
        <f>IFERROR('KORDONY - pasażerowie'!X65/'KORDONY - pojemność pociągów'!X65,"-")</f>
        <v>-</v>
      </c>
      <c r="Y65" s="42">
        <f>IFERROR('KORDONY - pasażerowie'!Y65/'KORDONY - pojemność pociągów'!Y65,"-")</f>
        <v>0.60579710144927534</v>
      </c>
      <c r="Z65" s="42" t="str">
        <f>IFERROR('KORDONY - pasażerowie'!Z65/'KORDONY - pojemność pociągów'!Z65,"-")</f>
        <v>-</v>
      </c>
      <c r="AA65" s="42" t="str">
        <f>IFERROR('KORDONY - pasażerowie'!AA65/'KORDONY - pojemność pociągów'!AA65,"-")</f>
        <v>-</v>
      </c>
      <c r="AB65" s="42" t="str">
        <f>IFERROR('KORDONY - pasażerowie'!AB65/'KORDONY - pojemność pociągów'!AB65,"-")</f>
        <v>-</v>
      </c>
      <c r="AC65" s="42" t="str">
        <f>IFERROR('KORDONY - pasażerowie'!AC65/'KORDONY - pojemność pociągów'!AC65,"-")</f>
        <v>-</v>
      </c>
      <c r="AD65" s="42" t="str">
        <f>IFERROR('KORDONY - pasażerowie'!AD65/'KORDONY - pojemność pociągów'!AD65,"-")</f>
        <v>-</v>
      </c>
      <c r="AE65" s="42" t="str">
        <f>IFERROR('KORDONY - pasażerowie'!AE65/'KORDONY - pojemność pociągów'!AE65,"-")</f>
        <v>-</v>
      </c>
      <c r="AF65" s="42" t="str">
        <f>IFERROR('KORDONY - pasażerowie'!AF65/'KORDONY - pojemność pociągów'!AF65,"-")</f>
        <v>-</v>
      </c>
      <c r="AG65" s="42">
        <f>IFERROR('KORDONY - pasażerowie'!AG65/'KORDONY - pojemność pociągów'!AG65,"-")</f>
        <v>0.42972844211529299</v>
      </c>
      <c r="AH65" s="42">
        <f>IFERROR('KORDONY - pasażerowie'!AH65/'KORDONY - pojemność pociągów'!AH65,"-")</f>
        <v>0.35469890510948904</v>
      </c>
      <c r="AI65" s="22"/>
      <c r="AJ65" s="22"/>
    </row>
    <row r="66" spans="1:36">
      <c r="A66" s="40" t="s">
        <v>257</v>
      </c>
      <c r="B66" s="42">
        <f>IFERROR('KORDONY - pasażerowie'!B66/'KORDONY - pojemność pociągów'!B66,"-")</f>
        <v>0.23379629629629631</v>
      </c>
      <c r="C66" s="42">
        <f>IFERROR('KORDONY - pasażerowie'!C66/'KORDONY - pojemność pociągów'!C66,"-")</f>
        <v>0.14120370370370369</v>
      </c>
      <c r="D66" s="42" t="str">
        <f>IFERROR('KORDONY - pasażerowie'!D66/'KORDONY - pojemność pociągów'!D66,"-")</f>
        <v>-</v>
      </c>
      <c r="E66" s="42">
        <f>IFERROR('KORDONY - pasażerowie'!E66/'KORDONY - pojemność pociągów'!E66,"-")</f>
        <v>0.16993464052287582</v>
      </c>
      <c r="F66" s="42" t="str">
        <f>IFERROR('KORDONY - pasażerowie'!F66/'KORDONY - pojemność pociągów'!F66,"-")</f>
        <v>-</v>
      </c>
      <c r="G66" s="42" t="str">
        <f>IFERROR('KORDONY - pasażerowie'!G66/'KORDONY - pojemność pociągów'!G66,"-")</f>
        <v>-</v>
      </c>
      <c r="H66" s="42" t="str">
        <f>IFERROR('KORDONY - pasażerowie'!H66/'KORDONY - pojemność pociągów'!H66,"-")</f>
        <v>-</v>
      </c>
      <c r="I66" s="42" t="str">
        <f>IFERROR('KORDONY - pasażerowie'!I66/'KORDONY - pojemność pociągów'!I66,"-")</f>
        <v>-</v>
      </c>
      <c r="J66" s="42" t="str">
        <f>IFERROR('KORDONY - pasażerowie'!J66/'KORDONY - pojemność pociągów'!J66,"-")</f>
        <v>-</v>
      </c>
      <c r="K66" s="42" t="str">
        <f>IFERROR('KORDONY - pasażerowie'!K66/'KORDONY - pojemność pociągów'!K66,"-")</f>
        <v>-</v>
      </c>
      <c r="L66" s="42" t="str">
        <f>IFERROR('KORDONY - pasażerowie'!L66/'KORDONY - pojemność pociągów'!L66,"-")</f>
        <v>-</v>
      </c>
      <c r="M66" s="42" t="str">
        <f>IFERROR('KORDONY - pasażerowie'!M66/'KORDONY - pojemność pociągów'!M66,"-")</f>
        <v>-</v>
      </c>
      <c r="N66" s="42" t="str">
        <f>IFERROR('KORDONY - pasażerowie'!N66/'KORDONY - pojemność pociągów'!N66,"-")</f>
        <v>-</v>
      </c>
      <c r="O66" s="42">
        <f>IFERROR('KORDONY - pasażerowie'!O66/'KORDONY - pojemność pociągów'!O66,"-")</f>
        <v>0.23144104803493451</v>
      </c>
      <c r="P66" s="42" t="str">
        <f>IFERROR('KORDONY - pasażerowie'!P66/'KORDONY - pojemność pociągów'!P66,"-")</f>
        <v>-</v>
      </c>
      <c r="Q66" s="42">
        <f>IFERROR('KORDONY - pasażerowie'!Q66/'KORDONY - pojemność pociągów'!Q66,"-")</f>
        <v>0.3888888888888889</v>
      </c>
      <c r="R66" s="42">
        <f>IFERROR('KORDONY - pasażerowie'!R66/'KORDONY - pojemność pociągów'!R66,"-")</f>
        <v>0.76811594202898548</v>
      </c>
      <c r="S66" s="42" t="str">
        <f>IFERROR('KORDONY - pasażerowie'!S66/'KORDONY - pojemność pociągów'!S66,"-")</f>
        <v>-</v>
      </c>
      <c r="T66" s="42" t="str">
        <f>IFERROR('KORDONY - pasażerowie'!T66/'KORDONY - pojemność pociągów'!T66,"-")</f>
        <v>-</v>
      </c>
      <c r="U66" s="42" t="str">
        <f>IFERROR('KORDONY - pasażerowie'!U66/'KORDONY - pojemność pociągów'!U66,"-")</f>
        <v>-</v>
      </c>
      <c r="V66" s="42" t="str">
        <f>IFERROR('KORDONY - pasażerowie'!V66/'KORDONY - pojemność pociągów'!V66,"-")</f>
        <v>-</v>
      </c>
      <c r="W66" s="42" t="str">
        <f>IFERROR('KORDONY - pasażerowie'!W66/'KORDONY - pojemność pociągów'!W66,"-")</f>
        <v>-</v>
      </c>
      <c r="X66" s="42" t="str">
        <f>IFERROR('KORDONY - pasażerowie'!X66/'KORDONY - pojemność pociągów'!X66,"-")</f>
        <v>-</v>
      </c>
      <c r="Y66" s="42" t="str">
        <f>IFERROR('KORDONY - pasażerowie'!Y66/'KORDONY - pojemność pociągów'!Y66,"-")</f>
        <v>-</v>
      </c>
      <c r="Z66" s="42" t="str">
        <f>IFERROR('KORDONY - pasażerowie'!Z66/'KORDONY - pojemność pociągów'!Z66,"-")</f>
        <v>-</v>
      </c>
      <c r="AA66" s="42" t="str">
        <f>IFERROR('KORDONY - pasażerowie'!AA66/'KORDONY - pojemność pociągów'!AA66,"-")</f>
        <v>-</v>
      </c>
      <c r="AB66" s="42">
        <f>IFERROR('KORDONY - pasażerowie'!AB66/'KORDONY - pojemność pociągów'!AB66,"-")</f>
        <v>0.37117903930131002</v>
      </c>
      <c r="AC66" s="42" t="str">
        <f>IFERROR('KORDONY - pasażerowie'!AC66/'KORDONY - pojemność pociągów'!AC66,"-")</f>
        <v>-</v>
      </c>
      <c r="AD66" s="42" t="str">
        <f>IFERROR('KORDONY - pasażerowie'!AD66/'KORDONY - pojemność pociągów'!AD66,"-")</f>
        <v>-</v>
      </c>
      <c r="AE66" s="42" t="str">
        <f>IFERROR('KORDONY - pasażerowie'!AE66/'KORDONY - pojemność pociągów'!AE66,"-")</f>
        <v>-</v>
      </c>
      <c r="AF66" s="42">
        <f>IFERROR('KORDONY - pasażerowie'!AF66/'KORDONY - pojemność pociągów'!AF66,"-")</f>
        <v>0.42198581560283688</v>
      </c>
      <c r="AG66" s="42">
        <f>IFERROR('KORDONY - pasażerowie'!AG66/'KORDONY - pojemność pociągów'!AG66,"-")</f>
        <v>0.32891685988737995</v>
      </c>
      <c r="AH66" s="42">
        <f>IFERROR('KORDONY - pasażerowie'!AH66/'KORDONY - pojemność pociągów'!AH66,"-")</f>
        <v>0.35630188679245284</v>
      </c>
      <c r="AI66" s="22"/>
      <c r="AJ66" s="22"/>
    </row>
    <row r="67" spans="1:36">
      <c r="A67" s="40" t="s">
        <v>258</v>
      </c>
      <c r="B67" s="42" t="str">
        <f>IFERROR('KORDONY - pasażerowie'!B67/'KORDONY - pojemność pociągów'!B67,"-")</f>
        <v>-</v>
      </c>
      <c r="C67" s="42" t="str">
        <f>IFERROR('KORDONY - pasażerowie'!C67/'KORDONY - pojemność pociągów'!C67,"-")</f>
        <v>-</v>
      </c>
      <c r="D67" s="42" t="str">
        <f>IFERROR('KORDONY - pasażerowie'!D67/'KORDONY - pojemność pociągów'!D67,"-")</f>
        <v>-</v>
      </c>
      <c r="E67" s="42" t="str">
        <f>IFERROR('KORDONY - pasażerowie'!E67/'KORDONY - pojemność pociągów'!E67,"-")</f>
        <v>-</v>
      </c>
      <c r="F67" s="42" t="str">
        <f>IFERROR('KORDONY - pasażerowie'!F67/'KORDONY - pojemność pociągów'!F67,"-")</f>
        <v>-</v>
      </c>
      <c r="G67" s="42" t="str">
        <f>IFERROR('KORDONY - pasażerowie'!G67/'KORDONY - pojemność pociągów'!G67,"-")</f>
        <v>-</v>
      </c>
      <c r="H67" s="42">
        <f>IFERROR('KORDONY - pasażerowie'!H67/'KORDONY - pojemność pociągów'!H67,"-")</f>
        <v>0.48842592592592593</v>
      </c>
      <c r="I67" s="42" t="str">
        <f>IFERROR('KORDONY - pasażerowie'!I67/'KORDONY - pojemność pociągów'!I67,"-")</f>
        <v>-</v>
      </c>
      <c r="J67" s="42" t="str">
        <f>IFERROR('KORDONY - pasażerowie'!J67/'KORDONY - pojemność pociągów'!J67,"-")</f>
        <v>-</v>
      </c>
      <c r="K67" s="42">
        <f>IFERROR('KORDONY - pasażerowie'!K67/'KORDONY - pojemność pociągów'!K67,"-")</f>
        <v>0.29398148148148145</v>
      </c>
      <c r="L67" s="42">
        <f>IFERROR('KORDONY - pasażerowie'!L67/'KORDONY - pojemność pociągów'!L67,"-")</f>
        <v>0.11509433962264151</v>
      </c>
      <c r="M67" s="42">
        <f>IFERROR('KORDONY - pasażerowie'!M67/'KORDONY - pojemność pociągów'!M67,"-")</f>
        <v>0.51762523191094623</v>
      </c>
      <c r="N67" s="42" t="str">
        <f>IFERROR('KORDONY - pasażerowie'!N67/'KORDONY - pojemność pociągów'!N67,"-")</f>
        <v>-</v>
      </c>
      <c r="O67" s="42" t="str">
        <f>IFERROR('KORDONY - pasażerowie'!O67/'KORDONY - pojemność pociągów'!O67,"-")</f>
        <v>-</v>
      </c>
      <c r="P67" s="42" t="str">
        <f>IFERROR('KORDONY - pasażerowie'!P67/'KORDONY - pojemność pociągów'!P67,"-")</f>
        <v>-</v>
      </c>
      <c r="Q67" s="42" t="str">
        <f>IFERROR('KORDONY - pasażerowie'!Q67/'KORDONY - pojemność pociągów'!Q67,"-")</f>
        <v>-</v>
      </c>
      <c r="R67" s="42" t="str">
        <f>IFERROR('KORDONY - pasażerowie'!R67/'KORDONY - pojemność pociągów'!R67,"-")</f>
        <v>-</v>
      </c>
      <c r="S67" s="42" t="str">
        <f>IFERROR('KORDONY - pasażerowie'!S67/'KORDONY - pojemność pociągów'!S67,"-")</f>
        <v>-</v>
      </c>
      <c r="T67" s="42" t="str">
        <f>IFERROR('KORDONY - pasażerowie'!T67/'KORDONY - pojemność pociągów'!T67,"-")</f>
        <v>-</v>
      </c>
      <c r="U67" s="42" t="str">
        <f>IFERROR('KORDONY - pasażerowie'!U67/'KORDONY - pojemność pociągów'!U67,"-")</f>
        <v>-</v>
      </c>
      <c r="V67" s="42" t="str">
        <f>IFERROR('KORDONY - pasażerowie'!V67/'KORDONY - pojemność pociągów'!V67,"-")</f>
        <v>-</v>
      </c>
      <c r="W67" s="42">
        <f>IFERROR('KORDONY - pasażerowie'!W67/'KORDONY - pojemność pociągów'!W67,"-")</f>
        <v>0.58812615955473102</v>
      </c>
      <c r="X67" s="42" t="str">
        <f>IFERROR('KORDONY - pasażerowie'!X67/'KORDONY - pojemność pociągów'!X67,"-")</f>
        <v>-</v>
      </c>
      <c r="Y67" s="42" t="str">
        <f>IFERROR('KORDONY - pasażerowie'!Y67/'KORDONY - pojemność pociągów'!Y67,"-")</f>
        <v>-</v>
      </c>
      <c r="Z67" s="42" t="str">
        <f>IFERROR('KORDONY - pasażerowie'!Z67/'KORDONY - pojemność pociągów'!Z67,"-")</f>
        <v>-</v>
      </c>
      <c r="AA67" s="42" t="str">
        <f>IFERROR('KORDONY - pasażerowie'!AA67/'KORDONY - pojemność pociągów'!AA67,"-")</f>
        <v>-</v>
      </c>
      <c r="AB67" s="42" t="str">
        <f>IFERROR('KORDONY - pasażerowie'!AB67/'KORDONY - pojemność pociągów'!AB67,"-")</f>
        <v>-</v>
      </c>
      <c r="AC67" s="42" t="str">
        <f>IFERROR('KORDONY - pasażerowie'!AC67/'KORDONY - pojemność pociągów'!AC67,"-")</f>
        <v>-</v>
      </c>
      <c r="AD67" s="42" t="str">
        <f>IFERROR('KORDONY - pasażerowie'!AD67/'KORDONY - pojemność pociągów'!AD67,"-")</f>
        <v>-</v>
      </c>
      <c r="AE67" s="42" t="str">
        <f>IFERROR('KORDONY - pasażerowie'!AE67/'KORDONY - pojemność pociągów'!AE67,"-")</f>
        <v>-</v>
      </c>
      <c r="AF67" s="42" t="str">
        <f>IFERROR('KORDONY - pasażerowie'!AF67/'KORDONY - pojemność pociągów'!AF67,"-")</f>
        <v>-</v>
      </c>
      <c r="AG67" s="42">
        <f>IFERROR('KORDONY - pasażerowie'!AG67/'KORDONY - pojemność pociągów'!AG67,"-")</f>
        <v>0.40250809061488674</v>
      </c>
      <c r="AH67" s="42">
        <f>IFERROR('KORDONY - pasażerowie'!AH67/'KORDONY - pojemność pociągów'!AH67,"-")</f>
        <v>0.36856122510743899</v>
      </c>
      <c r="AI67" s="22"/>
      <c r="AJ67" s="22"/>
    </row>
    <row r="68" spans="1:36">
      <c r="A68" s="40" t="s">
        <v>259</v>
      </c>
      <c r="B68" s="42">
        <f>IFERROR('KORDONY - pasażerowie'!B68/'KORDONY - pojemność pociągów'!B68,"-")</f>
        <v>0.13396226415094339</v>
      </c>
      <c r="C68" s="42">
        <f>IFERROR('KORDONY - pasażerowie'!C68/'KORDONY - pojemność pociągów'!C68,"-")</f>
        <v>0.48287671232876711</v>
      </c>
      <c r="D68" s="42" t="str">
        <f>IFERROR('KORDONY - pasażerowie'!D68/'KORDONY - pojemność pociągów'!D68,"-")</f>
        <v>-</v>
      </c>
      <c r="E68" s="42" t="str">
        <f>IFERROR('KORDONY - pasażerowie'!E68/'KORDONY - pojemność pociągów'!E68,"-")</f>
        <v>-</v>
      </c>
      <c r="F68" s="42" t="str">
        <f>IFERROR('KORDONY - pasażerowie'!F68/'KORDONY - pojemność pociągów'!F68,"-")</f>
        <v>-</v>
      </c>
      <c r="G68" s="42" t="str">
        <f>IFERROR('KORDONY - pasażerowie'!G68/'KORDONY - pojemność pociągów'!G68,"-")</f>
        <v>-</v>
      </c>
      <c r="H68" s="42" t="str">
        <f>IFERROR('KORDONY - pasażerowie'!H68/'KORDONY - pojemność pociągów'!H68,"-")</f>
        <v>-</v>
      </c>
      <c r="I68" s="42" t="str">
        <f>IFERROR('KORDONY - pasażerowie'!I68/'KORDONY - pojemność pociągów'!I68,"-")</f>
        <v>-</v>
      </c>
      <c r="J68" s="42" t="str">
        <f>IFERROR('KORDONY - pasażerowie'!J68/'KORDONY - pojemność pociągów'!J68,"-")</f>
        <v>-</v>
      </c>
      <c r="K68" s="42" t="str">
        <f>IFERROR('KORDONY - pasażerowie'!K68/'KORDONY - pojemność pociągów'!K68,"-")</f>
        <v>-</v>
      </c>
      <c r="L68" s="42" t="str">
        <f>IFERROR('KORDONY - pasażerowie'!L68/'KORDONY - pojemność pociągów'!L68,"-")</f>
        <v>-</v>
      </c>
      <c r="M68" s="42" t="str">
        <f>IFERROR('KORDONY - pasażerowie'!M68/'KORDONY - pojemność pociągów'!M68,"-")</f>
        <v>-</v>
      </c>
      <c r="N68" s="42">
        <f>IFERROR('KORDONY - pasażerowie'!N68/'KORDONY - pojemność pociągów'!N68,"-")</f>
        <v>8.534322820037106E-2</v>
      </c>
      <c r="O68" s="42">
        <f>IFERROR('KORDONY - pasażerowie'!O68/'KORDONY - pojemność pociągów'!O68,"-")</f>
        <v>0.33842794759825329</v>
      </c>
      <c r="P68" s="42" t="str">
        <f>IFERROR('KORDONY - pasażerowie'!P68/'KORDONY - pojemność pociągów'!P68,"-")</f>
        <v>-</v>
      </c>
      <c r="Q68" s="42" t="str">
        <f>IFERROR('KORDONY - pasażerowie'!Q68/'KORDONY - pojemność pociągów'!Q68,"-")</f>
        <v>-</v>
      </c>
      <c r="R68" s="42">
        <f>IFERROR('KORDONY - pasażerowie'!R68/'KORDONY - pojemność pociągów'!R68,"-")</f>
        <v>0.74768089053803344</v>
      </c>
      <c r="S68" s="42" t="str">
        <f>IFERROR('KORDONY - pasażerowie'!S68/'KORDONY - pojemność pociągów'!S68,"-")</f>
        <v>-</v>
      </c>
      <c r="T68" s="42" t="str">
        <f>IFERROR('KORDONY - pasażerowie'!T68/'KORDONY - pojemność pociągów'!T68,"-")</f>
        <v>-</v>
      </c>
      <c r="U68" s="42" t="str">
        <f>IFERROR('KORDONY - pasażerowie'!U68/'KORDONY - pojemność pociągów'!U68,"-")</f>
        <v>-</v>
      </c>
      <c r="V68" s="42">
        <f>IFERROR('KORDONY - pasażerowie'!V68/'KORDONY - pojemność pociągów'!V68,"-")</f>
        <v>9.056603773584905E-2</v>
      </c>
      <c r="W68" s="42" t="str">
        <f>IFERROR('KORDONY - pasażerowie'!W68/'KORDONY - pojemność pociągów'!W68,"-")</f>
        <v>-</v>
      </c>
      <c r="X68" s="42" t="str">
        <f>IFERROR('KORDONY - pasażerowie'!X68/'KORDONY - pojemność pociągów'!X68,"-")</f>
        <v>-</v>
      </c>
      <c r="Y68" s="42" t="str">
        <f>IFERROR('KORDONY - pasażerowie'!Y68/'KORDONY - pojemność pociągów'!Y68,"-")</f>
        <v>-</v>
      </c>
      <c r="Z68" s="42" t="str">
        <f>IFERROR('KORDONY - pasażerowie'!Z68/'KORDONY - pojemność pociągów'!Z68,"-")</f>
        <v>-</v>
      </c>
      <c r="AA68" s="42">
        <f>IFERROR('KORDONY - pasażerowie'!AA68/'KORDONY - pojemność pociągów'!AA68,"-")</f>
        <v>0.13962264150943396</v>
      </c>
      <c r="AB68" s="42">
        <f>IFERROR('KORDONY - pasażerowie'!AB68/'KORDONY - pojemność pociągów'!AB68,"-")</f>
        <v>0.38425925925925924</v>
      </c>
      <c r="AC68" s="42" t="str">
        <f>IFERROR('KORDONY - pasażerowie'!AC68/'KORDONY - pojemność pociągów'!AC68,"-")</f>
        <v>-</v>
      </c>
      <c r="AD68" s="42">
        <f>IFERROR('KORDONY - pasażerowie'!AD68/'KORDONY - pojemność pociągów'!AD68,"-")</f>
        <v>0.25283018867924528</v>
      </c>
      <c r="AE68" s="42">
        <f>IFERROR('KORDONY - pasażerowie'!AE68/'KORDONY - pojemność pociągów'!AE68,"-")</f>
        <v>0.37254901960784315</v>
      </c>
      <c r="AF68" s="42" t="str">
        <f>IFERROR('KORDONY - pasażerowie'!AF68/'KORDONY - pojemność pociągów'!AF68,"-")</f>
        <v>-</v>
      </c>
      <c r="AG68" s="42">
        <f>IFERROR('KORDONY - pasażerowie'!AG68/'KORDONY - pojemność pociągów'!AG68,"-")</f>
        <v>0.31912980942107155</v>
      </c>
      <c r="AH68" s="42">
        <f>IFERROR('KORDONY - pasażerowie'!AH68/'KORDONY - pojemność pociągów'!AH68,"-")</f>
        <v>0.37122434862808396</v>
      </c>
      <c r="AI68" s="22"/>
      <c r="AJ68" s="22"/>
    </row>
    <row r="69" spans="1:36">
      <c r="A69" s="40" t="s">
        <v>260</v>
      </c>
      <c r="B69" s="42" t="str">
        <f>IFERROR('KORDONY - pasażerowie'!B69/'KORDONY - pojemność pociągów'!B69,"-")</f>
        <v>-</v>
      </c>
      <c r="C69" s="42" t="str">
        <f>IFERROR('KORDONY - pasażerowie'!C69/'KORDONY - pojemność pociągów'!C69,"-")</f>
        <v>-</v>
      </c>
      <c r="D69" s="42" t="str">
        <f>IFERROR('KORDONY - pasażerowie'!D69/'KORDONY - pojemność pociągów'!D69,"-")</f>
        <v>-</v>
      </c>
      <c r="E69" s="42" t="str">
        <f>IFERROR('KORDONY - pasażerowie'!E69/'KORDONY - pojemność pociągów'!E69,"-")</f>
        <v>-</v>
      </c>
      <c r="F69" s="42">
        <f>IFERROR('KORDONY - pasażerowie'!F69/'KORDONY - pojemność pociągów'!F69,"-")</f>
        <v>0.50653594771241828</v>
      </c>
      <c r="G69" s="42" t="str">
        <f>IFERROR('KORDONY - pasażerowie'!G69/'KORDONY - pojemność pociągów'!G69,"-")</f>
        <v>-</v>
      </c>
      <c r="H69" s="42" t="str">
        <f>IFERROR('KORDONY - pasażerowie'!H69/'KORDONY - pojemność pociągów'!H69,"-")</f>
        <v>-</v>
      </c>
      <c r="I69" s="42" t="str">
        <f>IFERROR('KORDONY - pasażerowie'!I69/'KORDONY - pojemność pociągów'!I69,"-")</f>
        <v>-</v>
      </c>
      <c r="J69" s="42" t="str">
        <f>IFERROR('KORDONY - pasażerowie'!J69/'KORDONY - pojemność pociągów'!J69,"-")</f>
        <v>-</v>
      </c>
      <c r="K69" s="42">
        <f>IFERROR('KORDONY - pasażerowie'!K69/'KORDONY - pojemność pociągów'!K69,"-")</f>
        <v>0.55555555555555558</v>
      </c>
      <c r="L69" s="42" t="str">
        <f>IFERROR('KORDONY - pasażerowie'!L69/'KORDONY - pojemność pociągów'!L69,"-")</f>
        <v>-</v>
      </c>
      <c r="M69" s="42">
        <f>IFERROR('KORDONY - pasażerowie'!M69/'KORDONY - pojemność pociągów'!M69,"-")</f>
        <v>0.3339041095890411</v>
      </c>
      <c r="N69" s="42" t="str">
        <f>IFERROR('KORDONY - pasażerowie'!N69/'KORDONY - pojemność pociągów'!N69,"-")</f>
        <v>-</v>
      </c>
      <c r="O69" s="42" t="str">
        <f>IFERROR('KORDONY - pasażerowie'!O69/'KORDONY - pojemność pociągów'!O69,"-")</f>
        <v>-</v>
      </c>
      <c r="P69" s="42" t="str">
        <f>IFERROR('KORDONY - pasażerowie'!P69/'KORDONY - pojemność pociągów'!P69,"-")</f>
        <v>-</v>
      </c>
      <c r="Q69" s="42" t="str">
        <f>IFERROR('KORDONY - pasażerowie'!Q69/'KORDONY - pojemność pociągów'!Q69,"-")</f>
        <v>-</v>
      </c>
      <c r="R69" s="42" t="str">
        <f>IFERROR('KORDONY - pasażerowie'!R69/'KORDONY - pojemność pociągów'!R69,"-")</f>
        <v>-</v>
      </c>
      <c r="S69" s="42" t="str">
        <f>IFERROR('KORDONY - pasażerowie'!S69/'KORDONY - pojemność pociągów'!S69,"-")</f>
        <v>-</v>
      </c>
      <c r="T69" s="42" t="str">
        <f>IFERROR('KORDONY - pasażerowie'!T69/'KORDONY - pojemność pociągów'!T69,"-")</f>
        <v>-</v>
      </c>
      <c r="U69" s="42" t="str">
        <f>IFERROR('KORDONY - pasażerowie'!U69/'KORDONY - pojemność pociągów'!U69,"-")</f>
        <v>-</v>
      </c>
      <c r="V69" s="42" t="str">
        <f>IFERROR('KORDONY - pasażerowie'!V69/'KORDONY - pojemność pociągów'!V69,"-")</f>
        <v>-</v>
      </c>
      <c r="W69" s="42">
        <f>IFERROR('KORDONY - pasażerowie'!W69/'KORDONY - pojemność pociągów'!W69,"-")</f>
        <v>0.43396226415094341</v>
      </c>
      <c r="X69" s="42" t="str">
        <f>IFERROR('KORDONY - pasażerowie'!X69/'KORDONY - pojemność pociągów'!X69,"-")</f>
        <v>-</v>
      </c>
      <c r="Y69" s="42" t="str">
        <f>IFERROR('KORDONY - pasażerowie'!Y69/'KORDONY - pojemność pociągów'!Y69,"-")</f>
        <v>-</v>
      </c>
      <c r="Z69" s="42" t="str">
        <f>IFERROR('KORDONY - pasażerowie'!Z69/'KORDONY - pojemność pociągów'!Z69,"-")</f>
        <v>-</v>
      </c>
      <c r="AA69" s="42" t="str">
        <f>IFERROR('KORDONY - pasażerowie'!AA69/'KORDONY - pojemność pociągów'!AA69,"-")</f>
        <v>-</v>
      </c>
      <c r="AB69" s="42">
        <f>IFERROR('KORDONY - pasażerowie'!AB69/'KORDONY - pojemność pociągów'!AB69,"-")</f>
        <v>0.4</v>
      </c>
      <c r="AC69" s="42" t="str">
        <f>IFERROR('KORDONY - pasażerowie'!AC69/'KORDONY - pojemność pociągów'!AC69,"-")</f>
        <v>-</v>
      </c>
      <c r="AD69" s="42" t="str">
        <f>IFERROR('KORDONY - pasażerowie'!AD69/'KORDONY - pojemność pociągów'!AD69,"-")</f>
        <v>-</v>
      </c>
      <c r="AE69" s="42" t="str">
        <f>IFERROR('KORDONY - pasażerowie'!AE69/'KORDONY - pojemność pociągów'!AE69,"-")</f>
        <v>-</v>
      </c>
      <c r="AF69" s="42" t="str">
        <f>IFERROR('KORDONY - pasażerowie'!AF69/'KORDONY - pojemność pociągów'!AF69,"-")</f>
        <v>-</v>
      </c>
      <c r="AG69" s="42">
        <f>IFERROR('KORDONY - pasażerowie'!AG69/'KORDONY - pojemność pociągów'!AG69,"-")</f>
        <v>0.43604915794264909</v>
      </c>
      <c r="AH69" s="42">
        <f>IFERROR('KORDONY - pasażerowie'!AH69/'KORDONY - pojemność pociągów'!AH69,"-")</f>
        <v>0.3739231065963739</v>
      </c>
      <c r="AI69" s="22"/>
      <c r="AJ69" s="22"/>
    </row>
    <row r="70" spans="1:36">
      <c r="A70" s="40" t="s">
        <v>261</v>
      </c>
      <c r="B70" s="42" t="str">
        <f>IFERROR('KORDONY - pasażerowie'!B70/'KORDONY - pojemność pociągów'!B70,"-")</f>
        <v>-</v>
      </c>
      <c r="C70" s="42">
        <f>IFERROR('KORDONY - pasażerowie'!C70/'KORDONY - pojemność pociągów'!C70,"-")</f>
        <v>0.30324074074074076</v>
      </c>
      <c r="D70" s="42" t="str">
        <f>IFERROR('KORDONY - pasażerowie'!D70/'KORDONY - pojemność pociągów'!D70,"-")</f>
        <v>-</v>
      </c>
      <c r="E70" s="42" t="str">
        <f>IFERROR('KORDONY - pasażerowie'!E70/'KORDONY - pojemność pociągów'!E70,"-")</f>
        <v>-</v>
      </c>
      <c r="F70" s="42" t="str">
        <f>IFERROR('KORDONY - pasażerowie'!F70/'KORDONY - pojemność pociągów'!F70,"-")</f>
        <v>-</v>
      </c>
      <c r="G70" s="42" t="str">
        <f>IFERROR('KORDONY - pasażerowie'!G70/'KORDONY - pojemność pociągów'!G70,"-")</f>
        <v>-</v>
      </c>
      <c r="H70" s="42">
        <f>IFERROR('KORDONY - pasażerowie'!H70/'KORDONY - pojemność pociągów'!H70,"-")</f>
        <v>0.86792452830188682</v>
      </c>
      <c r="I70" s="42" t="str">
        <f>IFERROR('KORDONY - pasażerowie'!I70/'KORDONY - pojemność pociągów'!I70,"-")</f>
        <v>-</v>
      </c>
      <c r="J70" s="42" t="str">
        <f>IFERROR('KORDONY - pasażerowie'!J70/'KORDONY - pojemność pociągów'!J70,"-")</f>
        <v>-</v>
      </c>
      <c r="K70" s="42">
        <f>IFERROR('KORDONY - pasażerowie'!K70/'KORDONY - pojemność pociągów'!K70,"-")</f>
        <v>0.14930555555555555</v>
      </c>
      <c r="L70" s="42" t="str">
        <f>IFERROR('KORDONY - pasażerowie'!L70/'KORDONY - pojemność pociągów'!L70,"-")</f>
        <v>-</v>
      </c>
      <c r="M70" s="42" t="str">
        <f>IFERROR('KORDONY - pasażerowie'!M70/'KORDONY - pojemność pociągów'!M70,"-")</f>
        <v>-</v>
      </c>
      <c r="N70" s="42">
        <f>IFERROR('KORDONY - pasażerowie'!N70/'KORDONY - pojemność pociągów'!N70,"-")</f>
        <v>0.10262008733624454</v>
      </c>
      <c r="O70" s="42">
        <f>IFERROR('KORDONY - pasażerowie'!O70/'KORDONY - pojemność pociągów'!O70,"-")</f>
        <v>0.46226415094339623</v>
      </c>
      <c r="P70" s="42" t="str">
        <f>IFERROR('KORDONY - pasażerowie'!P70/'KORDONY - pojemność pociągów'!P70,"-")</f>
        <v>-</v>
      </c>
      <c r="Q70" s="42">
        <f>IFERROR('KORDONY - pasażerowie'!Q70/'KORDONY - pojemność pociągów'!Q70,"-")</f>
        <v>0.54202898550724643</v>
      </c>
      <c r="R70" s="42">
        <f>IFERROR('KORDONY - pasażerowie'!R70/'KORDONY - pojemność pociągów'!R70,"-")</f>
        <v>0.93396226415094341</v>
      </c>
      <c r="S70" s="42" t="str">
        <f>IFERROR('KORDONY - pasażerowie'!S70/'KORDONY - pojemność pociągów'!S70,"-")</f>
        <v>-</v>
      </c>
      <c r="T70" s="42" t="str">
        <f>IFERROR('KORDONY - pasażerowie'!T70/'KORDONY - pojemność pociągów'!T70,"-")</f>
        <v>-</v>
      </c>
      <c r="U70" s="42" t="str">
        <f>IFERROR('KORDONY - pasażerowie'!U70/'KORDONY - pojemność pociągów'!U70,"-")</f>
        <v>-</v>
      </c>
      <c r="V70" s="42">
        <f>IFERROR('KORDONY - pasażerowie'!V70/'KORDONY - pojemność pociągów'!V70,"-")</f>
        <v>0.28405797101449276</v>
      </c>
      <c r="W70" s="42" t="str">
        <f>IFERROR('KORDONY - pasażerowie'!W70/'KORDONY - pojemność pociągów'!W70,"-")</f>
        <v>-</v>
      </c>
      <c r="X70" s="42" t="str">
        <f>IFERROR('KORDONY - pasażerowie'!X70/'KORDONY - pojemność pociągów'!X70,"-")</f>
        <v>-</v>
      </c>
      <c r="Y70" s="42" t="str">
        <f>IFERROR('KORDONY - pasażerowie'!Y70/'KORDONY - pojemność pociągów'!Y70,"-")</f>
        <v>-</v>
      </c>
      <c r="Z70" s="42" t="str">
        <f>IFERROR('KORDONY - pasażerowie'!Z70/'KORDONY - pojemność pociągów'!Z70,"-")</f>
        <v>-</v>
      </c>
      <c r="AA70" s="42">
        <f>IFERROR('KORDONY - pasażerowie'!AA70/'KORDONY - pojemność pociągów'!AA70,"-")</f>
        <v>0.1943231441048035</v>
      </c>
      <c r="AB70" s="42" t="str">
        <f>IFERROR('KORDONY - pasażerowie'!AB70/'KORDONY - pojemność pociągów'!AB70,"-")</f>
        <v>-</v>
      </c>
      <c r="AC70" s="42">
        <f>IFERROR('KORDONY - pasażerowie'!AC70/'KORDONY - pojemność pociągów'!AC70,"-")</f>
        <v>6.0377358490566038E-2</v>
      </c>
      <c r="AD70" s="42">
        <f>IFERROR('KORDONY - pasażerowie'!AD70/'KORDONY - pojemność pociągów'!AD70,"-")</f>
        <v>0.26037735849056604</v>
      </c>
      <c r="AE70" s="42" t="str">
        <f>IFERROR('KORDONY - pasażerowie'!AE70/'KORDONY - pojemność pociągów'!AE70,"-")</f>
        <v>-</v>
      </c>
      <c r="AF70" s="42">
        <f>IFERROR('KORDONY - pasażerowie'!AF70/'KORDONY - pojemność pociągów'!AF70,"-")</f>
        <v>0.58496732026143794</v>
      </c>
      <c r="AG70" s="42">
        <f>IFERROR('KORDONY - pasażerowie'!AG70/'KORDONY - pojemność pociągów'!AG70,"-")</f>
        <v>0.37535771065182832</v>
      </c>
      <c r="AH70" s="42">
        <f>IFERROR('KORDONY - pasażerowie'!AH70/'KORDONY - pojemność pociągów'!AH70,"-")</f>
        <v>0.3638722324723247</v>
      </c>
      <c r="AI70" s="22"/>
      <c r="AJ70" s="22"/>
    </row>
    <row r="71" spans="1:36">
      <c r="A71" s="40" t="s">
        <v>262</v>
      </c>
      <c r="B71" s="42" t="str">
        <f>IFERROR('KORDONY - pasażerowie'!B71/'KORDONY - pojemność pociągów'!B71,"-")</f>
        <v>-</v>
      </c>
      <c r="C71" s="42" t="str">
        <f>IFERROR('KORDONY - pasażerowie'!C71/'KORDONY - pojemność pociągów'!C71,"-")</f>
        <v>-</v>
      </c>
      <c r="D71" s="42" t="str">
        <f>IFERROR('KORDONY - pasażerowie'!D71/'KORDONY - pojemność pociągów'!D71,"-")</f>
        <v>-</v>
      </c>
      <c r="E71" s="42" t="str">
        <f>IFERROR('KORDONY - pasażerowie'!E71/'KORDONY - pojemność pociągów'!E71,"-")</f>
        <v>-</v>
      </c>
      <c r="F71" s="42" t="str">
        <f>IFERROR('KORDONY - pasażerowie'!F71/'KORDONY - pojemność pociągów'!F71,"-")</f>
        <v>-</v>
      </c>
      <c r="G71" s="42" t="str">
        <f>IFERROR('KORDONY - pasażerowie'!G71/'KORDONY - pojemność pociągów'!G71,"-")</f>
        <v>-</v>
      </c>
      <c r="H71" s="42" t="str">
        <f>IFERROR('KORDONY - pasażerowie'!H71/'KORDONY - pojemność pociągów'!H71,"-")</f>
        <v>-</v>
      </c>
      <c r="I71" s="42" t="str">
        <f>IFERROR('KORDONY - pasażerowie'!I71/'KORDONY - pojemność pociągów'!I71,"-")</f>
        <v>-</v>
      </c>
      <c r="J71" s="42">
        <f>IFERROR('KORDONY - pasażerowie'!J71/'KORDONY - pojemność pociągów'!J71,"-")</f>
        <v>0.21990740740740741</v>
      </c>
      <c r="K71" s="42">
        <f>IFERROR('KORDONY - pasażerowie'!K71/'KORDONY - pojemność pociągów'!K71,"-")</f>
        <v>0.31481481481481483</v>
      </c>
      <c r="L71" s="42">
        <f>IFERROR('KORDONY - pasażerowie'!L71/'KORDONY - pojemność pociągów'!L71,"-")</f>
        <v>0.21698113207547171</v>
      </c>
      <c r="M71" s="42">
        <f>IFERROR('KORDONY - pasażerowie'!M71/'KORDONY - pojemność pociągów'!M71,"-")</f>
        <v>0.57735849056603772</v>
      </c>
      <c r="N71" s="42" t="str">
        <f>IFERROR('KORDONY - pasażerowie'!N71/'KORDONY - pojemność pociągów'!N71,"-")</f>
        <v>-</v>
      </c>
      <c r="O71" s="42" t="str">
        <f>IFERROR('KORDONY - pasażerowie'!O71/'KORDONY - pojemność pociągów'!O71,"-")</f>
        <v>-</v>
      </c>
      <c r="P71" s="42" t="str">
        <f>IFERROR('KORDONY - pasażerowie'!P71/'KORDONY - pojemność pociągów'!P71,"-")</f>
        <v>-</v>
      </c>
      <c r="Q71" s="42" t="str">
        <f>IFERROR('KORDONY - pasażerowie'!Q71/'KORDONY - pojemność pociągów'!Q71,"-")</f>
        <v>-</v>
      </c>
      <c r="R71" s="42" t="str">
        <f>IFERROR('KORDONY - pasażerowie'!R71/'KORDONY - pojemność pociągów'!R71,"-")</f>
        <v>-</v>
      </c>
      <c r="S71" s="42">
        <f>IFERROR('KORDONY - pasażerowie'!S71/'KORDONY - pojemność pociągów'!S71,"-")</f>
        <v>0.70588235294117652</v>
      </c>
      <c r="T71" s="42" t="str">
        <f>IFERROR('KORDONY - pasażerowie'!T71/'KORDONY - pojemność pociągów'!T71,"-")</f>
        <v>-</v>
      </c>
      <c r="U71" s="42" t="str">
        <f>IFERROR('KORDONY - pasażerowie'!U71/'KORDONY - pojemność pociągów'!U71,"-")</f>
        <v>-</v>
      </c>
      <c r="V71" s="42" t="str">
        <f>IFERROR('KORDONY - pasażerowie'!V71/'KORDONY - pojemność pociągów'!V71,"-")</f>
        <v>-</v>
      </c>
      <c r="W71" s="42">
        <f>IFERROR('KORDONY - pasażerowie'!W71/'KORDONY - pojemność pociągów'!W71,"-")</f>
        <v>0.55102040816326525</v>
      </c>
      <c r="X71" s="42" t="str">
        <f>IFERROR('KORDONY - pasażerowie'!X71/'KORDONY - pojemność pociągów'!X71,"-")</f>
        <v>-</v>
      </c>
      <c r="Y71" s="42" t="str">
        <f>IFERROR('KORDONY - pasażerowie'!Y71/'KORDONY - pojemność pociągów'!Y71,"-")</f>
        <v>-</v>
      </c>
      <c r="Z71" s="42" t="str">
        <f>IFERROR('KORDONY - pasażerowie'!Z71/'KORDONY - pojemność pociągów'!Z71,"-")</f>
        <v>-</v>
      </c>
      <c r="AA71" s="42" t="str">
        <f>IFERROR('KORDONY - pasażerowie'!AA71/'KORDONY - pojemność pociągów'!AA71,"-")</f>
        <v>-</v>
      </c>
      <c r="AB71" s="42">
        <f>IFERROR('KORDONY - pasażerowie'!AB71/'KORDONY - pojemność pociągów'!AB71,"-")</f>
        <v>0.34150943396226413</v>
      </c>
      <c r="AC71" s="42" t="str">
        <f>IFERROR('KORDONY - pasażerowie'!AC71/'KORDONY - pojemność pociągów'!AC71,"-")</f>
        <v>-</v>
      </c>
      <c r="AD71" s="42" t="str">
        <f>IFERROR('KORDONY - pasażerowie'!AD71/'KORDONY - pojemność pociągów'!AD71,"-")</f>
        <v>-</v>
      </c>
      <c r="AE71" s="42" t="str">
        <f>IFERROR('KORDONY - pasażerowie'!AE71/'KORDONY - pojemność pociągów'!AE71,"-")</f>
        <v>-</v>
      </c>
      <c r="AF71" s="42" t="str">
        <f>IFERROR('KORDONY - pasażerowie'!AF71/'KORDONY - pojemność pociągów'!AF71,"-")</f>
        <v>-</v>
      </c>
      <c r="AG71" s="42">
        <f>IFERROR('KORDONY - pasażerowie'!AG71/'KORDONY - pojemność pociągów'!AG71,"-")</f>
        <v>0.40800242497726585</v>
      </c>
      <c r="AH71" s="42">
        <f>IFERROR('KORDONY - pasażerowie'!AH71/'KORDONY - pojemność pociągów'!AH71,"-")</f>
        <v>0.34430476190476189</v>
      </c>
      <c r="AI71" s="22"/>
      <c r="AJ71" s="22"/>
    </row>
    <row r="72" spans="1:36">
      <c r="A72" s="40" t="s">
        <v>263</v>
      </c>
      <c r="B72" s="42">
        <f>IFERROR('KORDONY - pasażerowie'!B72/'KORDONY - pojemność pociągów'!B72,"-")</f>
        <v>7.6419213973799124E-2</v>
      </c>
      <c r="C72" s="42">
        <f>IFERROR('KORDONY - pasażerowie'!C72/'KORDONY - pojemność pociągów'!C72,"-")</f>
        <v>0.52838427947598254</v>
      </c>
      <c r="D72" s="42" t="str">
        <f>IFERROR('KORDONY - pasażerowie'!D72/'KORDONY - pojemność pociągów'!D72,"-")</f>
        <v>-</v>
      </c>
      <c r="E72" s="42">
        <f>IFERROR('KORDONY - pasażerowie'!E72/'KORDONY - pojemność pociągów'!E72,"-")</f>
        <v>0.18627450980392157</v>
      </c>
      <c r="F72" s="42" t="str">
        <f>IFERROR('KORDONY - pasażerowie'!F72/'KORDONY - pojemność pociągów'!F72,"-")</f>
        <v>-</v>
      </c>
      <c r="G72" s="42" t="str">
        <f>IFERROR('KORDONY - pasażerowie'!G72/'KORDONY - pojemność pociągów'!G72,"-")</f>
        <v>-</v>
      </c>
      <c r="H72" s="42">
        <f>IFERROR('KORDONY - pasażerowie'!H72/'KORDONY - pojemność pociągów'!H72,"-")</f>
        <v>0.6342592592592593</v>
      </c>
      <c r="I72" s="42" t="str">
        <f>IFERROR('KORDONY - pasażerowie'!I72/'KORDONY - pojemność pociągów'!I72,"-")</f>
        <v>-</v>
      </c>
      <c r="J72" s="42" t="str">
        <f>IFERROR('KORDONY - pasażerowie'!J72/'KORDONY - pojemność pociągów'!J72,"-")</f>
        <v>-</v>
      </c>
      <c r="K72" s="42" t="str">
        <f>IFERROR('KORDONY - pasażerowie'!K72/'KORDONY - pojemność pociągów'!K72,"-")</f>
        <v>-</v>
      </c>
      <c r="L72" s="42" t="str">
        <f>IFERROR('KORDONY - pasażerowie'!L72/'KORDONY - pojemność pociągów'!L72,"-")</f>
        <v>-</v>
      </c>
      <c r="M72" s="42" t="str">
        <f>IFERROR('KORDONY - pasażerowie'!M72/'KORDONY - pojemność pociągów'!M72,"-")</f>
        <v>-</v>
      </c>
      <c r="N72" s="42">
        <f>IFERROR('KORDONY - pasażerowie'!N72/'KORDONY - pojemność pociągów'!N72,"-")</f>
        <v>0.22820037105751392</v>
      </c>
      <c r="O72" s="42">
        <f>IFERROR('KORDONY - pasażerowie'!O72/'KORDONY - pojemność pociągów'!O72,"-")</f>
        <v>0.2361111111111111</v>
      </c>
      <c r="P72" s="42" t="str">
        <f>IFERROR('KORDONY - pasażerowie'!P72/'KORDONY - pojemność pociągów'!P72,"-")</f>
        <v>-</v>
      </c>
      <c r="Q72" s="42">
        <f>IFERROR('KORDONY - pasażerowie'!Q72/'KORDONY - pojemność pociągów'!Q72,"-")</f>
        <v>0.44625407166123776</v>
      </c>
      <c r="R72" s="42" t="str">
        <f>IFERROR('KORDONY - pasażerowie'!R72/'KORDONY - pojemność pociągów'!R72,"-")</f>
        <v>-</v>
      </c>
      <c r="S72" s="42" t="str">
        <f>IFERROR('KORDONY - pasażerowie'!S72/'KORDONY - pojemność pociągów'!S72,"-")</f>
        <v>-</v>
      </c>
      <c r="T72" s="42" t="str">
        <f>IFERROR('KORDONY - pasażerowie'!T72/'KORDONY - pojemność pociągów'!T72,"-")</f>
        <v>-</v>
      </c>
      <c r="U72" s="42" t="str">
        <f>IFERROR('KORDONY - pasażerowie'!U72/'KORDONY - pojemność pociągów'!U72,"-")</f>
        <v>-</v>
      </c>
      <c r="V72" s="42">
        <f>IFERROR('KORDONY - pasażerowie'!V72/'KORDONY - pojemność pociągów'!V72,"-")</f>
        <v>0.21320754716981133</v>
      </c>
      <c r="W72" s="42" t="str">
        <f>IFERROR('KORDONY - pasażerowie'!W72/'KORDONY - pojemność pociągów'!W72,"-")</f>
        <v>-</v>
      </c>
      <c r="X72" s="42" t="str">
        <f>IFERROR('KORDONY - pasażerowie'!X72/'KORDONY - pojemność pociągów'!X72,"-")</f>
        <v>-</v>
      </c>
      <c r="Y72" s="42" t="str">
        <f>IFERROR('KORDONY - pasażerowie'!Y72/'KORDONY - pojemność pociągów'!Y72,"-")</f>
        <v>-</v>
      </c>
      <c r="Z72" s="42" t="str">
        <f>IFERROR('KORDONY - pasażerowie'!Z72/'KORDONY - pojemność pociągów'!Z72,"-")</f>
        <v>-</v>
      </c>
      <c r="AA72" s="42" t="str">
        <f>IFERROR('KORDONY - pasażerowie'!AA72/'KORDONY - pojemność pociągów'!AA72,"-")</f>
        <v>-</v>
      </c>
      <c r="AB72" s="42" t="str">
        <f>IFERROR('KORDONY - pasażerowie'!AB72/'KORDONY - pojemność pociągów'!AB72,"-")</f>
        <v>-</v>
      </c>
      <c r="AC72" s="42" t="str">
        <f>IFERROR('KORDONY - pasażerowie'!AC72/'KORDONY - pojemność pociągów'!AC72,"-")</f>
        <v>-</v>
      </c>
      <c r="AD72" s="42" t="str">
        <f>IFERROR('KORDONY - pasażerowie'!AD72/'KORDONY - pojemność pociągów'!AD72,"-")</f>
        <v>-</v>
      </c>
      <c r="AE72" s="42">
        <f>IFERROR('KORDONY - pasażerowie'!AE72/'KORDONY - pojemność pociągów'!AE72,"-")</f>
        <v>0.22222222222222221</v>
      </c>
      <c r="AF72" s="42" t="str">
        <f>IFERROR('KORDONY - pasażerowie'!AF72/'KORDONY - pojemność pociągów'!AF72,"-")</f>
        <v>-</v>
      </c>
      <c r="AG72" s="42">
        <f>IFERROR('KORDONY - pasażerowie'!AG72/'KORDONY - pojemność pociągów'!AG72,"-")</f>
        <v>0.30546709129511679</v>
      </c>
      <c r="AH72" s="42">
        <f>IFERROR('KORDONY - pasażerowie'!AH72/'KORDONY - pojemność pociągów'!AH72,"-")</f>
        <v>0.31984626135569533</v>
      </c>
      <c r="AI72" s="22"/>
      <c r="AJ72" s="22"/>
    </row>
    <row r="73" spans="1:36">
      <c r="A73" s="40" t="s">
        <v>264</v>
      </c>
      <c r="B73" s="42" t="str">
        <f>IFERROR('KORDONY - pasażerowie'!B73/'KORDONY - pojemność pociągów'!B73,"-")</f>
        <v>-</v>
      </c>
      <c r="C73" s="42" t="str">
        <f>IFERROR('KORDONY - pasażerowie'!C73/'KORDONY - pojemność pociągów'!C73,"-")</f>
        <v>-</v>
      </c>
      <c r="D73" s="42" t="str">
        <f>IFERROR('KORDONY - pasażerowie'!D73/'KORDONY - pojemność pociągów'!D73,"-")</f>
        <v>-</v>
      </c>
      <c r="E73" s="42" t="str">
        <f>IFERROR('KORDONY - pasażerowie'!E73/'KORDONY - pojemność pociągów'!E73,"-")</f>
        <v>-</v>
      </c>
      <c r="F73" s="42">
        <f>IFERROR('KORDONY - pasażerowie'!F73/'KORDONY - pojemność pociągów'!F73,"-")</f>
        <v>0.59803921568627449</v>
      </c>
      <c r="G73" s="42">
        <f>IFERROR('KORDONY - pasażerowie'!G73/'KORDONY - pojemność pociągów'!G73,"-")</f>
        <v>0.29166666666666669</v>
      </c>
      <c r="H73" s="42">
        <f>IFERROR('KORDONY - pasażerowie'!H73/'KORDONY - pojemność pociągów'!H73,"-")</f>
        <v>0.59722222222222221</v>
      </c>
      <c r="I73" s="42" t="str">
        <f>IFERROR('KORDONY - pasażerowie'!I73/'KORDONY - pojemność pociągów'!I73,"-")</f>
        <v>-</v>
      </c>
      <c r="J73" s="42">
        <f>IFERROR('KORDONY - pasażerowie'!J73/'KORDONY - pojemność pociągów'!J73,"-")</f>
        <v>2.3148148148148147E-2</v>
      </c>
      <c r="K73" s="42" t="str">
        <f>IFERROR('KORDONY - pasażerowie'!K73/'KORDONY - pojemność pociągów'!K73,"-")</f>
        <v>-</v>
      </c>
      <c r="L73" s="42" t="str">
        <f>IFERROR('KORDONY - pasażerowie'!L73/'KORDONY - pojemność pociągów'!L73,"-")</f>
        <v>-</v>
      </c>
      <c r="M73" s="42">
        <f>IFERROR('KORDONY - pasażerowie'!M73/'KORDONY - pojemność pociągów'!M73,"-")</f>
        <v>0.37547169811320757</v>
      </c>
      <c r="N73" s="42" t="str">
        <f>IFERROR('KORDONY - pasażerowie'!N73/'KORDONY - pojemność pociągów'!N73,"-")</f>
        <v>-</v>
      </c>
      <c r="O73" s="42" t="str">
        <f>IFERROR('KORDONY - pasażerowie'!O73/'KORDONY - pojemność pociągów'!O73,"-")</f>
        <v>-</v>
      </c>
      <c r="P73" s="42" t="str">
        <f>IFERROR('KORDONY - pasażerowie'!P73/'KORDONY - pojemność pociągów'!P73,"-")</f>
        <v>-</v>
      </c>
      <c r="Q73" s="42" t="str">
        <f>IFERROR('KORDONY - pasażerowie'!Q73/'KORDONY - pojemność pociągów'!Q73,"-")</f>
        <v>-</v>
      </c>
      <c r="R73" s="42">
        <f>IFERROR('KORDONY - pasażerowie'!R73/'KORDONY - pojemność pociągów'!R73,"-")</f>
        <v>0.686456400742115</v>
      </c>
      <c r="S73" s="42" t="str">
        <f>IFERROR('KORDONY - pasażerowie'!S73/'KORDONY - pojemność pociągów'!S73,"-")</f>
        <v>-</v>
      </c>
      <c r="T73" s="42" t="str">
        <f>IFERROR('KORDONY - pasażerowie'!T73/'KORDONY - pojemność pociągów'!T73,"-")</f>
        <v>-</v>
      </c>
      <c r="U73" s="42" t="str">
        <f>IFERROR('KORDONY - pasażerowie'!U73/'KORDONY - pojemność pociągów'!U73,"-")</f>
        <v>-</v>
      </c>
      <c r="V73" s="42" t="str">
        <f>IFERROR('KORDONY - pasażerowie'!V73/'KORDONY - pojemność pociągów'!V73,"-")</f>
        <v>-</v>
      </c>
      <c r="W73" s="42">
        <f>IFERROR('KORDONY - pasażerowie'!W73/'KORDONY - pojemność pociągów'!W73,"-")</f>
        <v>0.3209647495361781</v>
      </c>
      <c r="X73" s="42" t="str">
        <f>IFERROR('KORDONY - pasażerowie'!X73/'KORDONY - pojemność pociągów'!X73,"-")</f>
        <v>-</v>
      </c>
      <c r="Y73" s="42" t="str">
        <f>IFERROR('KORDONY - pasażerowie'!Y73/'KORDONY - pojemność pociągów'!Y73,"-")</f>
        <v>-</v>
      </c>
      <c r="Z73" s="42" t="str">
        <f>IFERROR('KORDONY - pasażerowie'!Z73/'KORDONY - pojemność pociągów'!Z73,"-")</f>
        <v>-</v>
      </c>
      <c r="AA73" s="42" t="str">
        <f>IFERROR('KORDONY - pasażerowie'!AA73/'KORDONY - pojemność pociągów'!AA73,"-")</f>
        <v>-</v>
      </c>
      <c r="AB73" s="42">
        <f>IFERROR('KORDONY - pasażerowie'!AB73/'KORDONY - pojemność pociągów'!AB73,"-")</f>
        <v>0.35942028985507246</v>
      </c>
      <c r="AC73" s="42" t="str">
        <f>IFERROR('KORDONY - pasażerowie'!AC73/'KORDONY - pojemność pociągów'!AC73,"-")</f>
        <v>-</v>
      </c>
      <c r="AD73" s="42" t="str">
        <f>IFERROR('KORDONY - pasażerowie'!AD73/'KORDONY - pojemność pociągów'!AD73,"-")</f>
        <v>-</v>
      </c>
      <c r="AE73" s="42" t="str">
        <f>IFERROR('KORDONY - pasażerowie'!AE73/'KORDONY - pojemność pociągów'!AE73,"-")</f>
        <v>-</v>
      </c>
      <c r="AF73" s="42" t="str">
        <f>IFERROR('KORDONY - pasażerowie'!AF73/'KORDONY - pojemność pociągów'!AF73,"-")</f>
        <v>-</v>
      </c>
      <c r="AG73" s="42">
        <f>IFERROR('KORDONY - pasażerowie'!AG73/'KORDONY - pojemność pociągów'!AG73,"-")</f>
        <v>0.36443441183847503</v>
      </c>
      <c r="AH73" s="42">
        <f>IFERROR('KORDONY - pasażerowie'!AH73/'KORDONY - pojemność pociągów'!AH73,"-")</f>
        <v>0.30125581072642754</v>
      </c>
      <c r="AI73" s="22"/>
      <c r="AJ73" s="22"/>
    </row>
    <row r="74" spans="1:36">
      <c r="A74" s="40" t="s">
        <v>265</v>
      </c>
      <c r="B74" s="42" t="str">
        <f>IFERROR('KORDONY - pasażerowie'!B74/'KORDONY - pojemność pociągów'!B74,"-")</f>
        <v>-</v>
      </c>
      <c r="C74" s="42" t="str">
        <f>IFERROR('KORDONY - pasażerowie'!C74/'KORDONY - pojemność pociągów'!C74,"-")</f>
        <v>-</v>
      </c>
      <c r="D74" s="42" t="str">
        <f>IFERROR('KORDONY - pasażerowie'!D74/'KORDONY - pojemność pociągów'!D74,"-")</f>
        <v>-</v>
      </c>
      <c r="E74" s="42" t="str">
        <f>IFERROR('KORDONY - pasażerowie'!E74/'KORDONY - pojemność pociągów'!E74,"-")</f>
        <v>-</v>
      </c>
      <c r="F74" s="42" t="str">
        <f>IFERROR('KORDONY - pasażerowie'!F74/'KORDONY - pojemność pociągów'!F74,"-")</f>
        <v>-</v>
      </c>
      <c r="G74" s="42">
        <f>IFERROR('KORDONY - pasażerowie'!G74/'KORDONY - pojemność pociągów'!G74,"-")</f>
        <v>0.13194444444444445</v>
      </c>
      <c r="H74" s="42" t="str">
        <f>IFERROR('KORDONY - pasażerowie'!H74/'KORDONY - pojemność pociągów'!H74,"-")</f>
        <v>-</v>
      </c>
      <c r="I74" s="42" t="str">
        <f>IFERROR('KORDONY - pasażerowie'!I74/'KORDONY - pojemność pociągów'!I74,"-")</f>
        <v>-</v>
      </c>
      <c r="J74" s="42" t="str">
        <f>IFERROR('KORDONY - pasażerowie'!J74/'KORDONY - pojemność pociągów'!J74,"-")</f>
        <v>-</v>
      </c>
      <c r="K74" s="42" t="str">
        <f>IFERROR('KORDONY - pasażerowie'!K74/'KORDONY - pojemność pociągów'!K74,"-")</f>
        <v>-</v>
      </c>
      <c r="L74" s="42" t="str">
        <f>IFERROR('KORDONY - pasażerowie'!L74/'KORDONY - pojemność pociągów'!L74,"-")</f>
        <v>-</v>
      </c>
      <c r="M74" s="42" t="str">
        <f>IFERROR('KORDONY - pasażerowie'!M74/'KORDONY - pojemność pociągów'!M74,"-")</f>
        <v>-</v>
      </c>
      <c r="N74" s="42" t="str">
        <f>IFERROR('KORDONY - pasażerowie'!N74/'KORDONY - pojemność pociągów'!N74,"-")</f>
        <v>-</v>
      </c>
      <c r="O74" s="42">
        <f>IFERROR('KORDONY - pasażerowie'!O74/'KORDONY - pojemność pociągów'!O74,"-")</f>
        <v>0.46943231441048033</v>
      </c>
      <c r="P74" s="42" t="str">
        <f>IFERROR('KORDONY - pasażerowie'!P74/'KORDONY - pojemność pociągów'!P74,"-")</f>
        <v>-</v>
      </c>
      <c r="Q74" s="42">
        <f>IFERROR('KORDONY - pasażerowie'!Q74/'KORDONY - pojemność pociągów'!Q74,"-")</f>
        <v>0.31304347826086959</v>
      </c>
      <c r="R74" s="42" t="str">
        <f>IFERROR('KORDONY - pasażerowie'!R74/'KORDONY - pojemność pociągów'!R74,"-")</f>
        <v>-</v>
      </c>
      <c r="S74" s="42" t="str">
        <f>IFERROR('KORDONY - pasażerowie'!S74/'KORDONY - pojemność pociągów'!S74,"-")</f>
        <v>-</v>
      </c>
      <c r="T74" s="42" t="str">
        <f>IFERROR('KORDONY - pasażerowie'!T74/'KORDONY - pojemność pociągów'!T74,"-")</f>
        <v>-</v>
      </c>
      <c r="U74" s="42" t="str">
        <f>IFERROR('KORDONY - pasażerowie'!U74/'KORDONY - pojemność pociągów'!U74,"-")</f>
        <v>-</v>
      </c>
      <c r="V74" s="42" t="str">
        <f>IFERROR('KORDONY - pasażerowie'!V74/'KORDONY - pojemność pociągów'!V74,"-")</f>
        <v>-</v>
      </c>
      <c r="W74" s="42" t="str">
        <f>IFERROR('KORDONY - pasażerowie'!W74/'KORDONY - pojemność pociągów'!W74,"-")</f>
        <v>-</v>
      </c>
      <c r="X74" s="42" t="str">
        <f>IFERROR('KORDONY - pasażerowie'!X74/'KORDONY - pojemność pociągów'!X74,"-")</f>
        <v>-</v>
      </c>
      <c r="Y74" s="42" t="str">
        <f>IFERROR('KORDONY - pasażerowie'!Y74/'KORDONY - pojemność pociągów'!Y74,"-")</f>
        <v>-</v>
      </c>
      <c r="Z74" s="42" t="str">
        <f>IFERROR('KORDONY - pasażerowie'!Z74/'KORDONY - pojemność pociągów'!Z74,"-")</f>
        <v>-</v>
      </c>
      <c r="AA74" s="42" t="str">
        <f>IFERROR('KORDONY - pasażerowie'!AA74/'KORDONY - pojemność pociągów'!AA74,"-")</f>
        <v>-</v>
      </c>
      <c r="AB74" s="42" t="str">
        <f>IFERROR('KORDONY - pasażerowie'!AB74/'KORDONY - pojemność pociągów'!AB74,"-")</f>
        <v>-</v>
      </c>
      <c r="AC74" s="42">
        <f>IFERROR('KORDONY - pasażerowie'!AC74/'KORDONY - pojemność pociągów'!AC74,"-")</f>
        <v>6.0377358490566038E-2</v>
      </c>
      <c r="AD74" s="42" t="str">
        <f>IFERROR('KORDONY - pasażerowie'!AD74/'KORDONY - pojemność pociągów'!AD74,"-")</f>
        <v>-</v>
      </c>
      <c r="AE74" s="42" t="str">
        <f>IFERROR('KORDONY - pasażerowie'!AE74/'KORDONY - pojemność pociągów'!AE74,"-")</f>
        <v>-</v>
      </c>
      <c r="AF74" s="42">
        <f>IFERROR('KORDONY - pasażerowie'!AF74/'KORDONY - pojemność pociągów'!AF74,"-")</f>
        <v>0.51307189542483655</v>
      </c>
      <c r="AG74" s="42">
        <f>IFERROR('KORDONY - pasażerowie'!AG74/'KORDONY - pojemność pociągów'!AG74,"-")</f>
        <v>0.27474649927571221</v>
      </c>
      <c r="AH74" s="42">
        <f>IFERROR('KORDONY - pasażerowie'!AH74/'KORDONY - pojemność pociągów'!AH74,"-")</f>
        <v>0.28354389892851434</v>
      </c>
      <c r="AI74" s="22"/>
      <c r="AJ74" s="22"/>
    </row>
    <row r="75" spans="1:36">
      <c r="A75" s="40" t="s">
        <v>266</v>
      </c>
      <c r="B75" s="42">
        <f>IFERROR('KORDONY - pasażerowie'!B75/'KORDONY - pojemność pociągów'!B75,"-")</f>
        <v>0.19212962962962962</v>
      </c>
      <c r="C75" s="42" t="str">
        <f>IFERROR('KORDONY - pasażerowie'!C75/'KORDONY - pojemność pociągów'!C75,"-")</f>
        <v>-</v>
      </c>
      <c r="D75" s="42" t="str">
        <f>IFERROR('KORDONY - pasażerowie'!D75/'KORDONY - pojemność pociągów'!D75,"-")</f>
        <v>-</v>
      </c>
      <c r="E75" s="42" t="str">
        <f>IFERROR('KORDONY - pasażerowie'!E75/'KORDONY - pojemność pociągów'!E75,"-")</f>
        <v>-</v>
      </c>
      <c r="F75" s="42" t="str">
        <f>IFERROR('KORDONY - pasażerowie'!F75/'KORDONY - pojemność pociągów'!F75,"-")</f>
        <v>-</v>
      </c>
      <c r="G75" s="42" t="str">
        <f>IFERROR('KORDONY - pasażerowie'!G75/'KORDONY - pojemność pociągów'!G75,"-")</f>
        <v>-</v>
      </c>
      <c r="H75" s="42">
        <f>IFERROR('KORDONY - pasażerowie'!H75/'KORDONY - pojemność pociągów'!H75,"-")</f>
        <v>0.35879629629629628</v>
      </c>
      <c r="I75" s="42" t="str">
        <f>IFERROR('KORDONY - pasażerowie'!I75/'KORDONY - pojemność pociągów'!I75,"-")</f>
        <v>-</v>
      </c>
      <c r="J75" s="42" t="str">
        <f>IFERROR('KORDONY - pasażerowie'!J75/'KORDONY - pojemność pociągów'!J75,"-")</f>
        <v>-</v>
      </c>
      <c r="K75" s="42">
        <f>IFERROR('KORDONY - pasażerowie'!K75/'KORDONY - pojemność pociągów'!K75,"-")</f>
        <v>0.55555555555555558</v>
      </c>
      <c r="L75" s="42">
        <f>IFERROR('KORDONY - pasażerowie'!L75/'KORDONY - pojemność pociągów'!L75,"-")</f>
        <v>0.11320754716981132</v>
      </c>
      <c r="M75" s="42" t="str">
        <f>IFERROR('KORDONY - pasażerowie'!M75/'KORDONY - pojemność pociągów'!M75,"-")</f>
        <v>-</v>
      </c>
      <c r="N75" s="42" t="str">
        <f>IFERROR('KORDONY - pasażerowie'!N75/'KORDONY - pojemność pociągów'!N75,"-")</f>
        <v>-</v>
      </c>
      <c r="O75" s="42" t="str">
        <f>IFERROR('KORDONY - pasażerowie'!O75/'KORDONY - pojemność pociągów'!O75,"-")</f>
        <v>-</v>
      </c>
      <c r="P75" s="42" t="str">
        <f>IFERROR('KORDONY - pasażerowie'!P75/'KORDONY - pojemność pociągów'!P75,"-")</f>
        <v>-</v>
      </c>
      <c r="Q75" s="42" t="str">
        <f>IFERROR('KORDONY - pasażerowie'!Q75/'KORDONY - pojemność pociągów'!Q75,"-")</f>
        <v>-</v>
      </c>
      <c r="R75" s="42">
        <f>IFERROR('KORDONY - pasażerowie'!R75/'KORDONY - pojemność pociągów'!R75,"-")</f>
        <v>0.73623188405797102</v>
      </c>
      <c r="S75" s="42" t="str">
        <f>IFERROR('KORDONY - pasażerowie'!S75/'KORDONY - pojemność pociągów'!S75,"-")</f>
        <v>-</v>
      </c>
      <c r="T75" s="42" t="str">
        <f>IFERROR('KORDONY - pasażerowie'!T75/'KORDONY - pojemność pociągów'!T75,"-")</f>
        <v>-</v>
      </c>
      <c r="U75" s="42" t="str">
        <f>IFERROR('KORDONY - pasażerowie'!U75/'KORDONY - pojemność pociągów'!U75,"-")</f>
        <v>-</v>
      </c>
      <c r="V75" s="42">
        <f>IFERROR('KORDONY - pasażerowie'!V75/'KORDONY - pojemność pociągów'!V75,"-")</f>
        <v>0.19851576994434136</v>
      </c>
      <c r="W75" s="42">
        <f>IFERROR('KORDONY - pasażerowie'!W75/'KORDONY - pojemność pociągów'!W75,"-")</f>
        <v>0.42264150943396228</v>
      </c>
      <c r="X75" s="42" t="str">
        <f>IFERROR('KORDONY - pasażerowie'!X75/'KORDONY - pojemność pociągów'!X75,"-")</f>
        <v>-</v>
      </c>
      <c r="Y75" s="42" t="str">
        <f>IFERROR('KORDONY - pasażerowie'!Y75/'KORDONY - pojemność pociągów'!Y75,"-")</f>
        <v>-</v>
      </c>
      <c r="Z75" s="42" t="str">
        <f>IFERROR('KORDONY - pasażerowie'!Z75/'KORDONY - pojemność pociągów'!Z75,"-")</f>
        <v>-</v>
      </c>
      <c r="AA75" s="42">
        <f>IFERROR('KORDONY - pasażerowie'!AA75/'KORDONY - pojemność pociągów'!AA75,"-")</f>
        <v>0.1388888888888889</v>
      </c>
      <c r="AB75" s="42" t="str">
        <f>IFERROR('KORDONY - pasażerowie'!AB75/'KORDONY - pojemność pociągów'!AB75,"-")</f>
        <v>-</v>
      </c>
      <c r="AC75" s="42" t="str">
        <f>IFERROR('KORDONY - pasażerowie'!AC75/'KORDONY - pojemność pociągów'!AC75,"-")</f>
        <v>-</v>
      </c>
      <c r="AD75" s="42">
        <f>IFERROR('KORDONY - pasażerowie'!AD75/'KORDONY - pojemność pociągów'!AD75,"-")</f>
        <v>0.30188679245283018</v>
      </c>
      <c r="AE75" s="42">
        <f>IFERROR('KORDONY - pasażerowie'!AE75/'KORDONY - pojemność pociągów'!AE75,"-")</f>
        <v>0.21631205673758866</v>
      </c>
      <c r="AF75" s="42" t="str">
        <f>IFERROR('KORDONY - pasażerowie'!AF75/'KORDONY - pojemność pociągów'!AF75,"-")</f>
        <v>-</v>
      </c>
      <c r="AG75" s="42">
        <f>IFERROR('KORDONY - pasażerowie'!AG75/'KORDONY - pojemność pociągów'!AG75,"-")</f>
        <v>0.31311329170383584</v>
      </c>
      <c r="AH75" s="42">
        <f>IFERROR('KORDONY - pasażerowie'!AH75/'KORDONY - pojemność pociągów'!AH75,"-")</f>
        <v>0.26878894811922815</v>
      </c>
      <c r="AI75" s="22"/>
      <c r="AJ75" s="22"/>
    </row>
    <row r="76" spans="1:36">
      <c r="A76" s="40" t="s">
        <v>267</v>
      </c>
      <c r="B76" s="42" t="str">
        <f>IFERROR('KORDONY - pasażerowie'!B76/'KORDONY - pojemność pociągów'!B76,"-")</f>
        <v>-</v>
      </c>
      <c r="C76" s="42">
        <f>IFERROR('KORDONY - pasażerowie'!C76/'KORDONY - pojemność pociągów'!C76,"-")</f>
        <v>0.34606481481481483</v>
      </c>
      <c r="D76" s="42" t="str">
        <f>IFERROR('KORDONY - pasażerowie'!D76/'KORDONY - pojemność pociągów'!D76,"-")</f>
        <v>-</v>
      </c>
      <c r="E76" s="42">
        <f>IFERROR('KORDONY - pasażerowie'!E76/'KORDONY - pojemność pociągów'!E76,"-")</f>
        <v>0.14705882352941177</v>
      </c>
      <c r="F76" s="42" t="str">
        <f>IFERROR('KORDONY - pasażerowie'!F76/'KORDONY - pojemność pociągów'!F76,"-")</f>
        <v>-</v>
      </c>
      <c r="G76" s="42" t="str">
        <f>IFERROR('KORDONY - pasażerowie'!G76/'KORDONY - pojemność pociągów'!G76,"-")</f>
        <v>-</v>
      </c>
      <c r="H76" s="42" t="str">
        <f>IFERROR('KORDONY - pasażerowie'!H76/'KORDONY - pojemność pociągów'!H76,"-")</f>
        <v>-</v>
      </c>
      <c r="I76" s="42" t="str">
        <f>IFERROR('KORDONY - pasażerowie'!I76/'KORDONY - pojemność pociągów'!I76,"-")</f>
        <v>-</v>
      </c>
      <c r="J76" s="42">
        <f>IFERROR('KORDONY - pasażerowie'!J76/'KORDONY - pojemność pociągów'!J76,"-")</f>
        <v>0.10185185185185185</v>
      </c>
      <c r="K76" s="42">
        <f>IFERROR('KORDONY - pasażerowie'!K76/'KORDONY - pojemność pociągów'!K76,"-")</f>
        <v>0.18055555555555555</v>
      </c>
      <c r="L76" s="42" t="str">
        <f>IFERROR('KORDONY - pasażerowie'!L76/'KORDONY - pojemność pociągów'!L76,"-")</f>
        <v>-</v>
      </c>
      <c r="M76" s="42">
        <f>IFERROR('KORDONY - pasażerowie'!M76/'KORDONY - pojemność pociągów'!M76,"-")</f>
        <v>0.51620370370370372</v>
      </c>
      <c r="N76" s="42" t="str">
        <f>IFERROR('KORDONY - pasażerowie'!N76/'KORDONY - pojemność pociągów'!N76,"-")</f>
        <v>-</v>
      </c>
      <c r="O76" s="42" t="str">
        <f>IFERROR('KORDONY - pasażerowie'!O76/'KORDONY - pojemność pociągów'!O76,"-")</f>
        <v>-</v>
      </c>
      <c r="P76" s="42" t="str">
        <f>IFERROR('KORDONY - pasażerowie'!P76/'KORDONY - pojemność pociągów'!P76,"-")</f>
        <v>-</v>
      </c>
      <c r="Q76" s="42" t="str">
        <f>IFERROR('KORDONY - pasażerowie'!Q76/'KORDONY - pojemność pociągów'!Q76,"-")</f>
        <v>-</v>
      </c>
      <c r="R76" s="42" t="str">
        <f>IFERROR('KORDONY - pasażerowie'!R76/'KORDONY - pojemność pociągów'!R76,"-")</f>
        <v>-</v>
      </c>
      <c r="S76" s="42" t="str">
        <f>IFERROR('KORDONY - pasażerowie'!S76/'KORDONY - pojemność pociągów'!S76,"-")</f>
        <v>-</v>
      </c>
      <c r="T76" s="42" t="str">
        <f>IFERROR('KORDONY - pasażerowie'!T76/'KORDONY - pojemność pociągów'!T76,"-")</f>
        <v>-</v>
      </c>
      <c r="U76" s="42" t="str">
        <f>IFERROR('KORDONY - pasażerowie'!U76/'KORDONY - pojemność pociągów'!U76,"-")</f>
        <v>-</v>
      </c>
      <c r="V76" s="42">
        <f>IFERROR('KORDONY - pasażerowie'!V76/'KORDONY - pojemność pociągów'!V76,"-")</f>
        <v>0.13207547169811321</v>
      </c>
      <c r="W76" s="42" t="str">
        <f>IFERROR('KORDONY - pasażerowie'!W76/'KORDONY - pojemność pociągów'!W76,"-")</f>
        <v>-</v>
      </c>
      <c r="X76" s="42" t="str">
        <f>IFERROR('KORDONY - pasażerowie'!X76/'KORDONY - pojemność pociągów'!X76,"-")</f>
        <v>-</v>
      </c>
      <c r="Y76" s="42" t="str">
        <f>IFERROR('KORDONY - pasażerowie'!Y76/'KORDONY - pojemność pociągów'!Y76,"-")</f>
        <v>-</v>
      </c>
      <c r="Z76" s="42" t="str">
        <f>IFERROR('KORDONY - pasażerowie'!Z76/'KORDONY - pojemność pociągów'!Z76,"-")</f>
        <v>-</v>
      </c>
      <c r="AA76" s="42">
        <f>IFERROR('KORDONY - pasażerowie'!AA76/'KORDONY - pojemność pociągów'!AA76,"-")</f>
        <v>4.0579710144927533E-2</v>
      </c>
      <c r="AB76" s="42">
        <f>IFERROR('KORDONY - pasażerowie'!AB76/'KORDONY - pojemność pociągów'!AB76,"-")</f>
        <v>0.26981132075471698</v>
      </c>
      <c r="AC76" s="42" t="str">
        <f>IFERROR('KORDONY - pasażerowie'!AC76/'KORDONY - pojemność pociągów'!AC76,"-")</f>
        <v>-</v>
      </c>
      <c r="AD76" s="42" t="str">
        <f>IFERROR('KORDONY - pasażerowie'!AD76/'KORDONY - pojemność pociągów'!AD76,"-")</f>
        <v>-</v>
      </c>
      <c r="AE76" s="42" t="str">
        <f>IFERROR('KORDONY - pasażerowie'!AE76/'KORDONY - pojemność pociągów'!AE76,"-")</f>
        <v>-</v>
      </c>
      <c r="AF76" s="42" t="str">
        <f>IFERROR('KORDONY - pasażerowie'!AF76/'KORDONY - pojemność pociągów'!AF76,"-")</f>
        <v>-</v>
      </c>
      <c r="AG76" s="42">
        <f>IFERROR('KORDONY - pasażerowie'!AG76/'KORDONY - pojemność pociągów'!AG76,"-")</f>
        <v>0.23663136140532162</v>
      </c>
      <c r="AH76" s="42">
        <f>IFERROR('KORDONY - pasażerowie'!AH76/'KORDONY - pojemność pociągów'!AH76,"-")</f>
        <v>0.21316178388246546</v>
      </c>
      <c r="AI76" s="22"/>
      <c r="AJ76" s="22"/>
    </row>
    <row r="77" spans="1:36">
      <c r="A77" s="40" t="s">
        <v>268</v>
      </c>
      <c r="B77" s="42" t="str">
        <f>IFERROR('KORDONY - pasażerowie'!B77/'KORDONY - pojemność pociągów'!B77,"-")</f>
        <v>-</v>
      </c>
      <c r="C77" s="42" t="str">
        <f>IFERROR('KORDONY - pasażerowie'!C77/'KORDONY - pojemność pociągów'!C77,"-")</f>
        <v>-</v>
      </c>
      <c r="D77" s="42" t="str">
        <f>IFERROR('KORDONY - pasażerowie'!D77/'KORDONY - pojemność pociągów'!D77,"-")</f>
        <v>-</v>
      </c>
      <c r="E77" s="42" t="str">
        <f>IFERROR('KORDONY - pasażerowie'!E77/'KORDONY - pojemność pociągów'!E77,"-")</f>
        <v>-</v>
      </c>
      <c r="F77" s="42">
        <f>IFERROR('KORDONY - pasażerowie'!F77/'KORDONY - pojemność pociągów'!F77,"-")</f>
        <v>0.43790849673202614</v>
      </c>
      <c r="G77" s="42" t="str">
        <f>IFERROR('KORDONY - pasażerowie'!G77/'KORDONY - pojemność pociągów'!G77,"-")</f>
        <v>-</v>
      </c>
      <c r="H77" s="42" t="str">
        <f>IFERROR('KORDONY - pasażerowie'!H77/'KORDONY - pojemność pociągów'!H77,"-")</f>
        <v>-</v>
      </c>
      <c r="I77" s="42" t="str">
        <f>IFERROR('KORDONY - pasażerowie'!I77/'KORDONY - pojemność pociągów'!I77,"-")</f>
        <v>-</v>
      </c>
      <c r="J77" s="42">
        <f>IFERROR('KORDONY - pasażerowie'!J77/'KORDONY - pojemność pociągów'!J77,"-")</f>
        <v>0.13194444444444445</v>
      </c>
      <c r="K77" s="42" t="str">
        <f>IFERROR('KORDONY - pasażerowie'!K77/'KORDONY - pojemność pociągów'!K77,"-")</f>
        <v>-</v>
      </c>
      <c r="L77" s="42" t="str">
        <f>IFERROR('KORDONY - pasażerowie'!L77/'KORDONY - pojemność pociągów'!L77,"-")</f>
        <v>-</v>
      </c>
      <c r="M77" s="42" t="str">
        <f>IFERROR('KORDONY - pasażerowie'!M77/'KORDONY - pojemność pociągów'!M77,"-")</f>
        <v>-</v>
      </c>
      <c r="N77" s="42" t="str">
        <f>IFERROR('KORDONY - pasażerowie'!N77/'KORDONY - pojemność pociągów'!N77,"-")</f>
        <v>-</v>
      </c>
      <c r="O77" s="42" t="str">
        <f>IFERROR('KORDONY - pasażerowie'!O77/'KORDONY - pojemność pociągów'!O77,"-")</f>
        <v>-</v>
      </c>
      <c r="P77" s="42" t="str">
        <f>IFERROR('KORDONY - pasażerowie'!P77/'KORDONY - pojemność pociągów'!P77,"-")</f>
        <v>-</v>
      </c>
      <c r="Q77" s="42">
        <f>IFERROR('KORDONY - pasażerowie'!Q77/'KORDONY - pojemność pociągów'!Q77,"-")</f>
        <v>0.3</v>
      </c>
      <c r="R77" s="42" t="str">
        <f>IFERROR('KORDONY - pasażerowie'!R77/'KORDONY - pojemność pociągów'!R77,"-")</f>
        <v>-</v>
      </c>
      <c r="S77" s="42" t="str">
        <f>IFERROR('KORDONY - pasażerowie'!S77/'KORDONY - pojemność pociągów'!S77,"-")</f>
        <v>-</v>
      </c>
      <c r="T77" s="42" t="str">
        <f>IFERROR('KORDONY - pasażerowie'!T77/'KORDONY - pojemność pociągów'!T77,"-")</f>
        <v>-</v>
      </c>
      <c r="U77" s="42" t="str">
        <f>IFERROR('KORDONY - pasażerowie'!U77/'KORDONY - pojemność pociągów'!U77,"-")</f>
        <v>-</v>
      </c>
      <c r="V77" s="42" t="str">
        <f>IFERROR('KORDONY - pasażerowie'!V77/'KORDONY - pojemność pociągów'!V77,"-")</f>
        <v>-</v>
      </c>
      <c r="W77" s="42" t="str">
        <f>IFERROR('KORDONY - pasażerowie'!W77/'KORDONY - pojemność pociągów'!W77,"-")</f>
        <v>-</v>
      </c>
      <c r="X77" s="42" t="str">
        <f>IFERROR('KORDONY - pasażerowie'!X77/'KORDONY - pojemność pociągów'!X77,"-")</f>
        <v>-</v>
      </c>
      <c r="Y77" s="42" t="str">
        <f>IFERROR('KORDONY - pasażerowie'!Y77/'KORDONY - pojemność pociągów'!Y77,"-")</f>
        <v>-</v>
      </c>
      <c r="Z77" s="42">
        <f>IFERROR('KORDONY - pasażerowie'!Z77/'KORDONY - pojemność pociągów'!Z77,"-")</f>
        <v>0.30188679245283018</v>
      </c>
      <c r="AA77" s="42" t="str">
        <f>IFERROR('KORDONY - pasażerowie'!AA77/'KORDONY - pojemność pociągów'!AA77,"-")</f>
        <v>-</v>
      </c>
      <c r="AB77" s="42" t="str">
        <f>IFERROR('KORDONY - pasażerowie'!AB77/'KORDONY - pojemność pociągów'!AB77,"-")</f>
        <v>-</v>
      </c>
      <c r="AC77" s="42" t="str">
        <f>IFERROR('KORDONY - pasażerowie'!AC77/'KORDONY - pojemność pociągów'!AC77,"-")</f>
        <v>-</v>
      </c>
      <c r="AD77" s="42" t="str">
        <f>IFERROR('KORDONY - pasażerowie'!AD77/'KORDONY - pojemność pociągów'!AD77,"-")</f>
        <v>-</v>
      </c>
      <c r="AE77" s="42" t="str">
        <f>IFERROR('KORDONY - pasażerowie'!AE77/'KORDONY - pojemność pociągów'!AE77,"-")</f>
        <v>-</v>
      </c>
      <c r="AF77" s="42">
        <f>IFERROR('KORDONY - pasażerowie'!AF77/'KORDONY - pojemność pociągów'!AF77,"-")</f>
        <v>0.52127659574468088</v>
      </c>
      <c r="AG77" s="42">
        <f>IFERROR('KORDONY - pasażerowie'!AG77/'KORDONY - pojemność pociągów'!AG77,"-")</f>
        <v>0.3158653846153846</v>
      </c>
      <c r="AH77" s="42">
        <f>IFERROR('KORDONY - pasażerowie'!AH77/'KORDONY - pojemność pociągów'!AH77,"-")</f>
        <v>0.20125786163522014</v>
      </c>
      <c r="AI77" s="22"/>
      <c r="AJ77" s="22"/>
    </row>
    <row r="78" spans="1:36">
      <c r="A78" s="40" t="s">
        <v>269</v>
      </c>
      <c r="B78" s="42" t="str">
        <f>IFERROR('KORDONY - pasażerowie'!B78/'KORDONY - pojemność pociągów'!B78,"-")</f>
        <v>-</v>
      </c>
      <c r="C78" s="42" t="str">
        <f>IFERROR('KORDONY - pasażerowie'!C78/'KORDONY - pojemność pociągów'!C78,"-")</f>
        <v>-</v>
      </c>
      <c r="D78" s="42" t="str">
        <f>IFERROR('KORDONY - pasażerowie'!D78/'KORDONY - pojemność pociągów'!D78,"-")</f>
        <v>-</v>
      </c>
      <c r="E78" s="42" t="str">
        <f>IFERROR('KORDONY - pasażerowie'!E78/'KORDONY - pojemność pociągów'!E78,"-")</f>
        <v>-</v>
      </c>
      <c r="F78" s="42" t="str">
        <f>IFERROR('KORDONY - pasażerowie'!F78/'KORDONY - pojemność pociągów'!F78,"-")</f>
        <v>-</v>
      </c>
      <c r="G78" s="42" t="str">
        <f>IFERROR('KORDONY - pasażerowie'!G78/'KORDONY - pojemność pociągów'!G78,"-")</f>
        <v>-</v>
      </c>
      <c r="H78" s="42" t="str">
        <f>IFERROR('KORDONY - pasażerowie'!H78/'KORDONY - pojemność pociągów'!H78,"-")</f>
        <v>-</v>
      </c>
      <c r="I78" s="42" t="str">
        <f>IFERROR('KORDONY - pasażerowie'!I78/'KORDONY - pojemność pociągów'!I78,"-")</f>
        <v>-</v>
      </c>
      <c r="J78" s="42" t="str">
        <f>IFERROR('KORDONY - pasażerowie'!J78/'KORDONY - pojemność pociągów'!J78,"-")</f>
        <v>-</v>
      </c>
      <c r="K78" s="42" t="str">
        <f>IFERROR('KORDONY - pasażerowie'!K78/'KORDONY - pojemność pociągów'!K78,"-")</f>
        <v>-</v>
      </c>
      <c r="L78" s="42">
        <f>IFERROR('KORDONY - pasażerowie'!L78/'KORDONY - pojemność pociągów'!L78,"-")</f>
        <v>5.4716981132075473E-2</v>
      </c>
      <c r="M78" s="42">
        <f>IFERROR('KORDONY - pasażerowie'!M78/'KORDONY - pojemność pociągów'!M78,"-")</f>
        <v>0.25694444444444442</v>
      </c>
      <c r="N78" s="42">
        <f>IFERROR('KORDONY - pasażerowie'!N78/'KORDONY - pojemność pociągów'!N78,"-")</f>
        <v>0.11342592592592593</v>
      </c>
      <c r="O78" s="42">
        <f>IFERROR('KORDONY - pasażerowie'!O78/'KORDONY - pojemność pociągów'!O78,"-")</f>
        <v>0.4199029126213592</v>
      </c>
      <c r="P78" s="42" t="str">
        <f>IFERROR('KORDONY - pasażerowie'!P78/'KORDONY - pojemność pociągów'!P78,"-")</f>
        <v>-</v>
      </c>
      <c r="Q78" s="42" t="str">
        <f>IFERROR('KORDONY - pasażerowie'!Q78/'KORDONY - pojemność pociągów'!Q78,"-")</f>
        <v>-</v>
      </c>
      <c r="R78" s="42" t="str">
        <f>IFERROR('KORDONY - pasażerowie'!R78/'KORDONY - pojemność pociągów'!R78,"-")</f>
        <v>-</v>
      </c>
      <c r="S78" s="42" t="str">
        <f>IFERROR('KORDONY - pasażerowie'!S78/'KORDONY - pojemność pociągów'!S78,"-")</f>
        <v>-</v>
      </c>
      <c r="T78" s="42">
        <f>IFERROR('KORDONY - pasażerowie'!T78/'KORDONY - pojemność pociągów'!T78,"-")</f>
        <v>6.3079777365491654E-2</v>
      </c>
      <c r="U78" s="42">
        <f>IFERROR('KORDONY - pasażerowie'!U78/'KORDONY - pojemność pociągów'!U78,"-")</f>
        <v>0.38404452690166974</v>
      </c>
      <c r="V78" s="42" t="str">
        <f>IFERROR('KORDONY - pasażerowie'!V78/'KORDONY - pojemność pociągów'!V78,"-")</f>
        <v>-</v>
      </c>
      <c r="W78" s="42" t="str">
        <f>IFERROR('KORDONY - pasażerowie'!W78/'KORDONY - pojemność pociągów'!W78,"-")</f>
        <v>-</v>
      </c>
      <c r="X78" s="42" t="str">
        <f>IFERROR('KORDONY - pasażerowie'!X78/'KORDONY - pojemność pociągów'!X78,"-")</f>
        <v>-</v>
      </c>
      <c r="Y78" s="42" t="str">
        <f>IFERROR('KORDONY - pasażerowie'!Y78/'KORDONY - pojemność pociągów'!Y78,"-")</f>
        <v>-</v>
      </c>
      <c r="Z78" s="42" t="str">
        <f>IFERROR('KORDONY - pasażerowie'!Z78/'KORDONY - pojemność pociągów'!Z78,"-")</f>
        <v>-</v>
      </c>
      <c r="AA78" s="42" t="str">
        <f>IFERROR('KORDONY - pasażerowie'!AA78/'KORDONY - pojemność pociągów'!AA78,"-")</f>
        <v>-</v>
      </c>
      <c r="AB78" s="42" t="str">
        <f>IFERROR('KORDONY - pasażerowie'!AB78/'KORDONY - pojemność pociągów'!AB78,"-")</f>
        <v>-</v>
      </c>
      <c r="AC78" s="42" t="str">
        <f>IFERROR('KORDONY - pasażerowie'!AC78/'KORDONY - pojemność pociągów'!AC78,"-")</f>
        <v>-</v>
      </c>
      <c r="AD78" s="42" t="str">
        <f>IFERROR('KORDONY - pasażerowie'!AD78/'KORDONY - pojemność pociągów'!AD78,"-")</f>
        <v>-</v>
      </c>
      <c r="AE78" s="42" t="str">
        <f>IFERROR('KORDONY - pasażerowie'!AE78/'KORDONY - pojemność pociągów'!AE78,"-")</f>
        <v>-</v>
      </c>
      <c r="AF78" s="42" t="str">
        <f>IFERROR('KORDONY - pasażerowie'!AF78/'KORDONY - pojemność pociągów'!AF78,"-")</f>
        <v>-</v>
      </c>
      <c r="AG78" s="42">
        <f>IFERROR('KORDONY - pasażerowie'!AG78/'KORDONY - pojemność pociągów'!AG78,"-")</f>
        <v>0.20908460471567267</v>
      </c>
      <c r="AH78" s="42">
        <f>IFERROR('KORDONY - pasażerowie'!AH78/'KORDONY - pojemność pociągów'!AH78,"-")</f>
        <v>0.15832132564841497</v>
      </c>
      <c r="AI78" s="22"/>
      <c r="AJ78" s="22"/>
    </row>
    <row r="79" spans="1:36">
      <c r="A79" s="40" t="s">
        <v>270</v>
      </c>
      <c r="B79" s="42">
        <f>IFERROR('KORDONY - pasażerowie'!B79/'KORDONY - pojemność pociągów'!B79,"-")</f>
        <v>0.10262008733624454</v>
      </c>
      <c r="C79" s="42" t="str">
        <f>IFERROR('KORDONY - pasażerowie'!C79/'KORDONY - pojemność pociągów'!C79,"-")</f>
        <v>-</v>
      </c>
      <c r="D79" s="42" t="str">
        <f>IFERROR('KORDONY - pasażerowie'!D79/'KORDONY - pojemność pociągów'!D79,"-")</f>
        <v>-</v>
      </c>
      <c r="E79" s="42" t="str">
        <f>IFERROR('KORDONY - pasażerowie'!E79/'KORDONY - pojemność pociągów'!E79,"-")</f>
        <v>-</v>
      </c>
      <c r="F79" s="42" t="str">
        <f>IFERROR('KORDONY - pasażerowie'!F79/'KORDONY - pojemność pociągów'!F79,"-")</f>
        <v>-</v>
      </c>
      <c r="G79" s="42" t="str">
        <f>IFERROR('KORDONY - pasażerowie'!G79/'KORDONY - pojemność pociągów'!G79,"-")</f>
        <v>-</v>
      </c>
      <c r="H79" s="42" t="str">
        <f>IFERROR('KORDONY - pasażerowie'!H79/'KORDONY - pojemność pociągów'!H79,"-")</f>
        <v>-</v>
      </c>
      <c r="I79" s="42" t="str">
        <f>IFERROR('KORDONY - pasażerowie'!I79/'KORDONY - pojemność pociągów'!I79,"-")</f>
        <v>-</v>
      </c>
      <c r="J79" s="42" t="str">
        <f>IFERROR('KORDONY - pasażerowie'!J79/'KORDONY - pojemność pociągów'!J79,"-")</f>
        <v>-</v>
      </c>
      <c r="K79" s="42">
        <f>IFERROR('KORDONY - pasażerowie'!K79/'KORDONY - pojemność pociągów'!K79,"-")</f>
        <v>0.24514563106796117</v>
      </c>
      <c r="L79" s="42">
        <f>IFERROR('KORDONY - pasażerowie'!L79/'KORDONY - pojemność pociągów'!L79,"-")</f>
        <v>1.6203703703703703E-2</v>
      </c>
      <c r="M79" s="42" t="str">
        <f>IFERROR('KORDONY - pasażerowie'!M79/'KORDONY - pojemność pociągów'!M79,"-")</f>
        <v>-</v>
      </c>
      <c r="N79" s="42" t="str">
        <f>IFERROR('KORDONY - pasażerowie'!N79/'KORDONY - pojemność pociągów'!N79,"-")</f>
        <v>-</v>
      </c>
      <c r="O79" s="42" t="str">
        <f>IFERROR('KORDONY - pasażerowie'!O79/'KORDONY - pojemność pociągów'!O79,"-")</f>
        <v>-</v>
      </c>
      <c r="P79" s="42" t="str">
        <f>IFERROR('KORDONY - pasażerowie'!P79/'KORDONY - pojemność pociągów'!P79,"-")</f>
        <v>-</v>
      </c>
      <c r="Q79" s="42" t="str">
        <f>IFERROR('KORDONY - pasażerowie'!Q79/'KORDONY - pojemność pociągów'!Q79,"-")</f>
        <v>-</v>
      </c>
      <c r="R79" s="42" t="str">
        <f>IFERROR('KORDONY - pasażerowie'!R79/'KORDONY - pojemność pociągów'!R79,"-")</f>
        <v>-</v>
      </c>
      <c r="S79" s="42" t="str">
        <f>IFERROR('KORDONY - pasażerowie'!S79/'KORDONY - pojemność pociągów'!S79,"-")</f>
        <v>-</v>
      </c>
      <c r="T79" s="42" t="str">
        <f>IFERROR('KORDONY - pasażerowie'!T79/'KORDONY - pojemność pociągów'!T79,"-")</f>
        <v>-</v>
      </c>
      <c r="U79" s="42" t="str">
        <f>IFERROR('KORDONY - pasażerowie'!U79/'KORDONY - pojemność pociągów'!U79,"-")</f>
        <v>-</v>
      </c>
      <c r="V79" s="42" t="str">
        <f>IFERROR('KORDONY - pasażerowie'!V79/'KORDONY - pojemność pociągów'!V79,"-")</f>
        <v>-</v>
      </c>
      <c r="W79" s="42" t="str">
        <f>IFERROR('KORDONY - pasażerowie'!W79/'KORDONY - pojemność pociągów'!W79,"-")</f>
        <v>-</v>
      </c>
      <c r="X79" s="42" t="str">
        <f>IFERROR('KORDONY - pasażerowie'!X79/'KORDONY - pojemność pociągów'!X79,"-")</f>
        <v>-</v>
      </c>
      <c r="Y79" s="42" t="str">
        <f>IFERROR('KORDONY - pasażerowie'!Y79/'KORDONY - pojemność pociągów'!Y79,"-")</f>
        <v>-</v>
      </c>
      <c r="Z79" s="42" t="str">
        <f>IFERROR('KORDONY - pasażerowie'!Z79/'KORDONY - pojemność pociągów'!Z79,"-")</f>
        <v>-</v>
      </c>
      <c r="AA79" s="42">
        <f>IFERROR('KORDONY - pasażerowie'!AA79/'KORDONY - pojemność pociągów'!AA79,"-")</f>
        <v>8.1132075471698109E-2</v>
      </c>
      <c r="AB79" s="42" t="str">
        <f>IFERROR('KORDONY - pasażerowie'!AB79/'KORDONY - pojemność pociągów'!AB79,"-")</f>
        <v>-</v>
      </c>
      <c r="AC79" s="42">
        <f>IFERROR('KORDONY - pasażerowie'!AC79/'KORDONY - pojemność pociągów'!AC79,"-")</f>
        <v>4.716981132075472E-2</v>
      </c>
      <c r="AD79" s="42" t="str">
        <f>IFERROR('KORDONY - pasażerowie'!AD79/'KORDONY - pojemność pociągów'!AD79,"-")</f>
        <v>-</v>
      </c>
      <c r="AE79" s="42">
        <f>IFERROR('KORDONY - pasażerowie'!AE79/'KORDONY - pojemność pociągów'!AE79,"-")</f>
        <v>0.17320261437908496</v>
      </c>
      <c r="AF79" s="42" t="str">
        <f>IFERROR('KORDONY - pasażerowie'!AF79/'KORDONY - pojemność pociągów'!AF79,"-")</f>
        <v>-</v>
      </c>
      <c r="AG79" s="42">
        <f>IFERROR('KORDONY - pasażerowie'!AG79/'KORDONY - pojemność pociągów'!AG79,"-")</f>
        <v>0.10344827586206896</v>
      </c>
      <c r="AH79" s="42">
        <f>IFERROR('KORDONY - pasażerowie'!AH79/'KORDONY - pojemność pociągów'!AH79,"-")</f>
        <v>0.10344827586206896</v>
      </c>
      <c r="AI79" s="22"/>
      <c r="AJ79" s="22"/>
    </row>
    <row r="80" spans="1:36">
      <c r="A80" s="40" t="s">
        <v>271</v>
      </c>
      <c r="B80" s="42" t="str">
        <f>IFERROR('KORDONY - pasażerowie'!B80/'KORDONY - pojemność pociągów'!B80,"-")</f>
        <v>-</v>
      </c>
      <c r="C80" s="42" t="str">
        <f>IFERROR('KORDONY - pasażerowie'!C80/'KORDONY - pojemność pociągów'!C80,"-")</f>
        <v>-</v>
      </c>
      <c r="D80" s="42" t="str">
        <f>IFERROR('KORDONY - pasażerowie'!D80/'KORDONY - pojemność pociągów'!D80,"-")</f>
        <v>-</v>
      </c>
      <c r="E80" s="42" t="str">
        <f>IFERROR('KORDONY - pasażerowie'!E80/'KORDONY - pojemność pociągów'!E80,"-")</f>
        <v>-</v>
      </c>
      <c r="F80" s="42" t="str">
        <f>IFERROR('KORDONY - pasażerowie'!F80/'KORDONY - pojemność pociągów'!F80,"-")</f>
        <v>-</v>
      </c>
      <c r="G80" s="42" t="str">
        <f>IFERROR('KORDONY - pasażerowie'!G80/'KORDONY - pojemność pociągów'!G80,"-")</f>
        <v>-</v>
      </c>
      <c r="H80" s="42" t="str">
        <f>IFERROR('KORDONY - pasażerowie'!H80/'KORDONY - pojemność pociągów'!H80,"-")</f>
        <v>-</v>
      </c>
      <c r="I80" s="42" t="str">
        <f>IFERROR('KORDONY - pasażerowie'!I80/'KORDONY - pojemność pociągów'!I80,"-")</f>
        <v>-</v>
      </c>
      <c r="J80" s="42" t="str">
        <f>IFERROR('KORDONY - pasażerowie'!J80/'KORDONY - pojemność pociągów'!J80,"-")</f>
        <v>-</v>
      </c>
      <c r="K80" s="42" t="str">
        <f>IFERROR('KORDONY - pasażerowie'!K80/'KORDONY - pojemność pociągów'!K80,"-")</f>
        <v>-</v>
      </c>
      <c r="L80" s="42" t="str">
        <f>IFERROR('KORDONY - pasażerowie'!L80/'KORDONY - pojemność pociągów'!L80,"-")</f>
        <v>-</v>
      </c>
      <c r="M80" s="42" t="str">
        <f>IFERROR('KORDONY - pasażerowie'!M80/'KORDONY - pojemność pociągów'!M80,"-")</f>
        <v>-</v>
      </c>
      <c r="N80" s="42" t="str">
        <f>IFERROR('KORDONY - pasażerowie'!N80/'KORDONY - pojemność pociągów'!N80,"-")</f>
        <v>-</v>
      </c>
      <c r="O80" s="42" t="str">
        <f>IFERROR('KORDONY - pasażerowie'!O80/'KORDONY - pojemność pociągów'!O80,"-")</f>
        <v>-</v>
      </c>
      <c r="P80" s="42" t="str">
        <f>IFERROR('KORDONY - pasażerowie'!P80/'KORDONY - pojemność pociągów'!P80,"-")</f>
        <v>-</v>
      </c>
      <c r="Q80" s="42" t="str">
        <f>IFERROR('KORDONY - pasażerowie'!Q80/'KORDONY - pojemność pociągów'!Q80,"-")</f>
        <v>-</v>
      </c>
      <c r="R80" s="42" t="str">
        <f>IFERROR('KORDONY - pasażerowie'!R80/'KORDONY - pojemność pociągów'!R80,"-")</f>
        <v>-</v>
      </c>
      <c r="S80" s="42" t="str">
        <f>IFERROR('KORDONY - pasażerowie'!S80/'KORDONY - pojemność pociągów'!S80,"-")</f>
        <v>-</v>
      </c>
      <c r="T80" s="42" t="str">
        <f>IFERROR('KORDONY - pasażerowie'!T80/'KORDONY - pojemność pociągów'!T80,"-")</f>
        <v>-</v>
      </c>
      <c r="U80" s="42" t="str">
        <f>IFERROR('KORDONY - pasażerowie'!U80/'KORDONY - pojemność pociągów'!U80,"-")</f>
        <v>-</v>
      </c>
      <c r="V80" s="42" t="str">
        <f>IFERROR('KORDONY - pasażerowie'!V80/'KORDONY - pojemność pociągów'!V80,"-")</f>
        <v>-</v>
      </c>
      <c r="W80" s="42" t="str">
        <f>IFERROR('KORDONY - pasażerowie'!W80/'KORDONY - pojemność pociągów'!W80,"-")</f>
        <v>-</v>
      </c>
      <c r="X80" s="42" t="str">
        <f>IFERROR('KORDONY - pasażerowie'!X80/'KORDONY - pojemność pociągów'!X80,"-")</f>
        <v>-</v>
      </c>
      <c r="Y80" s="42" t="str">
        <f>IFERROR('KORDONY - pasażerowie'!Y80/'KORDONY - pojemność pociągów'!Y80,"-")</f>
        <v>-</v>
      </c>
      <c r="Z80" s="42" t="str">
        <f>IFERROR('KORDONY - pasażerowie'!Z80/'KORDONY - pojemność pociągów'!Z80,"-")</f>
        <v>-</v>
      </c>
      <c r="AA80" s="42" t="str">
        <f>IFERROR('KORDONY - pasażerowie'!AA80/'KORDONY - pojemność pociągów'!AA80,"-")</f>
        <v>-</v>
      </c>
      <c r="AB80" s="42" t="str">
        <f>IFERROR('KORDONY - pasażerowie'!AB80/'KORDONY - pojemność pociągów'!AB80,"-")</f>
        <v>-</v>
      </c>
      <c r="AC80" s="42" t="str">
        <f>IFERROR('KORDONY - pasażerowie'!AC80/'KORDONY - pojemność pociągów'!AC80,"-")</f>
        <v>-</v>
      </c>
      <c r="AD80" s="42" t="str">
        <f>IFERROR('KORDONY - pasażerowie'!AD80/'KORDONY - pojemność pociągów'!AD80,"-")</f>
        <v>-</v>
      </c>
      <c r="AE80" s="42" t="str">
        <f>IFERROR('KORDONY - pasażerowie'!AE80/'KORDONY - pojemność pociągów'!AE80,"-")</f>
        <v>-</v>
      </c>
      <c r="AF80" s="42" t="str">
        <f>IFERROR('KORDONY - pasażerowie'!AF80/'KORDONY - pojemność pociągów'!AF80,"-")</f>
        <v>-</v>
      </c>
      <c r="AG80" s="42" t="str">
        <f>IFERROR('KORDONY - pasażerowie'!AG80/'KORDONY - pojemność pociągów'!AG80,"-")</f>
        <v>-</v>
      </c>
      <c r="AH80" s="42" t="str">
        <f>IFERROR('KORDONY - pasażerowie'!AH80/'KORDONY - pojemność pociągów'!AH80,"-")</f>
        <v>-</v>
      </c>
      <c r="AI80" s="22"/>
      <c r="AJ80" s="22"/>
    </row>
    <row r="81" spans="1:36">
      <c r="A81" s="40" t="s">
        <v>272</v>
      </c>
      <c r="B81" s="42" t="str">
        <f>IFERROR('KORDONY - pasażerowie'!B81/'KORDONY - pojemność pociągów'!B81,"-")</f>
        <v>-</v>
      </c>
      <c r="C81" s="42" t="str">
        <f>IFERROR('KORDONY - pasażerowie'!C81/'KORDONY - pojemność pociągów'!C81,"-")</f>
        <v>-</v>
      </c>
      <c r="D81" s="42" t="str">
        <f>IFERROR('KORDONY - pasażerowie'!D81/'KORDONY - pojemność pociągów'!D81,"-")</f>
        <v>-</v>
      </c>
      <c r="E81" s="42" t="str">
        <f>IFERROR('KORDONY - pasażerowie'!E81/'KORDONY - pojemność pociągów'!E81,"-")</f>
        <v>-</v>
      </c>
      <c r="F81" s="42" t="str">
        <f>IFERROR('KORDONY - pasażerowie'!F81/'KORDONY - pojemność pociągów'!F81,"-")</f>
        <v>-</v>
      </c>
      <c r="G81" s="42" t="str">
        <f>IFERROR('KORDONY - pasażerowie'!G81/'KORDONY - pojemność pociągów'!G81,"-")</f>
        <v>-</v>
      </c>
      <c r="H81" s="42" t="str">
        <f>IFERROR('KORDONY - pasażerowie'!H81/'KORDONY - pojemność pociągów'!H81,"-")</f>
        <v>-</v>
      </c>
      <c r="I81" s="42" t="str">
        <f>IFERROR('KORDONY - pasażerowie'!I81/'KORDONY - pojemność pociągów'!I81,"-")</f>
        <v>-</v>
      </c>
      <c r="J81" s="42" t="str">
        <f>IFERROR('KORDONY - pasażerowie'!J81/'KORDONY - pojemność pociągów'!J81,"-")</f>
        <v>-</v>
      </c>
      <c r="K81" s="42" t="str">
        <f>IFERROR('KORDONY - pasażerowie'!K81/'KORDONY - pojemność pociągów'!K81,"-")</f>
        <v>-</v>
      </c>
      <c r="L81" s="42" t="str">
        <f>IFERROR('KORDONY - pasażerowie'!L81/'KORDONY - pojemność pociągów'!L81,"-")</f>
        <v>-</v>
      </c>
      <c r="M81" s="42" t="str">
        <f>IFERROR('KORDONY - pasażerowie'!M81/'KORDONY - pojemność pociągów'!M81,"-")</f>
        <v>-</v>
      </c>
      <c r="N81" s="42" t="str">
        <f>IFERROR('KORDONY - pasażerowie'!N81/'KORDONY - pojemność pociągów'!N81,"-")</f>
        <v>-</v>
      </c>
      <c r="O81" s="42" t="str">
        <f>IFERROR('KORDONY - pasażerowie'!O81/'KORDONY - pojemność pociągów'!O81,"-")</f>
        <v>-</v>
      </c>
      <c r="P81" s="42" t="str">
        <f>IFERROR('KORDONY - pasażerowie'!P81/'KORDONY - pojemność pociągów'!P81,"-")</f>
        <v>-</v>
      </c>
      <c r="Q81" s="42" t="str">
        <f>IFERROR('KORDONY - pasażerowie'!Q81/'KORDONY - pojemność pociągów'!Q81,"-")</f>
        <v>-</v>
      </c>
      <c r="R81" s="42" t="str">
        <f>IFERROR('KORDONY - pasażerowie'!R81/'KORDONY - pojemność pociągów'!R81,"-")</f>
        <v>-</v>
      </c>
      <c r="S81" s="42" t="str">
        <f>IFERROR('KORDONY - pasażerowie'!S81/'KORDONY - pojemność pociągów'!S81,"-")</f>
        <v>-</v>
      </c>
      <c r="T81" s="42" t="str">
        <f>IFERROR('KORDONY - pasażerowie'!T81/'KORDONY - pojemność pociągów'!T81,"-")</f>
        <v>-</v>
      </c>
      <c r="U81" s="42" t="str">
        <f>IFERROR('KORDONY - pasażerowie'!U81/'KORDONY - pojemność pociągów'!U81,"-")</f>
        <v>-</v>
      </c>
      <c r="V81" s="42" t="str">
        <f>IFERROR('KORDONY - pasażerowie'!V81/'KORDONY - pojemność pociągów'!V81,"-")</f>
        <v>-</v>
      </c>
      <c r="W81" s="42" t="str">
        <f>IFERROR('KORDONY - pasażerowie'!W81/'KORDONY - pojemność pociągów'!W81,"-")</f>
        <v>-</v>
      </c>
      <c r="X81" s="42" t="str">
        <f>IFERROR('KORDONY - pasażerowie'!X81/'KORDONY - pojemność pociągów'!X81,"-")</f>
        <v>-</v>
      </c>
      <c r="Y81" s="42" t="str">
        <f>IFERROR('KORDONY - pasażerowie'!Y81/'KORDONY - pojemność pociągów'!Y81,"-")</f>
        <v>-</v>
      </c>
      <c r="Z81" s="42" t="str">
        <f>IFERROR('KORDONY - pasażerowie'!Z81/'KORDONY - pojemność pociągów'!Z81,"-")</f>
        <v>-</v>
      </c>
      <c r="AA81" s="42" t="str">
        <f>IFERROR('KORDONY - pasażerowie'!AA81/'KORDONY - pojemność pociągów'!AA81,"-")</f>
        <v>-</v>
      </c>
      <c r="AB81" s="42" t="str">
        <f>IFERROR('KORDONY - pasażerowie'!AB81/'KORDONY - pojemność pociągów'!AB81,"-")</f>
        <v>-</v>
      </c>
      <c r="AC81" s="42" t="str">
        <f>IFERROR('KORDONY - pasażerowie'!AC81/'KORDONY - pojemność pociągów'!AC81,"-")</f>
        <v>-</v>
      </c>
      <c r="AD81" s="42" t="str">
        <f>IFERROR('KORDONY - pasażerowie'!AD81/'KORDONY - pojemność pociągów'!AD81,"-")</f>
        <v>-</v>
      </c>
      <c r="AE81" s="42" t="str">
        <f>IFERROR('KORDONY - pasażerowie'!AE81/'KORDONY - pojemność pociągów'!AE81,"-")</f>
        <v>-</v>
      </c>
      <c r="AF81" s="42" t="str">
        <f>IFERROR('KORDONY - pasażerowie'!AF81/'KORDONY - pojemność pociągów'!AF81,"-")</f>
        <v>-</v>
      </c>
      <c r="AG81" s="42" t="str">
        <f>IFERROR('KORDONY - pasażerowie'!AG81/'KORDONY - pojemność pociągów'!AG81,"-")</f>
        <v>-</v>
      </c>
      <c r="AH81" s="42" t="str">
        <f>IFERROR('KORDONY - pasażerowie'!AH81/'KORDONY - pojemność pociągów'!AH81,"-")</f>
        <v>-</v>
      </c>
      <c r="AI81" s="22"/>
      <c r="AJ81" s="22"/>
    </row>
    <row r="82" spans="1:36">
      <c r="A82" s="40" t="s">
        <v>273</v>
      </c>
      <c r="B82" s="42" t="str">
        <f>IFERROR('KORDONY - pasażerowie'!B82/'KORDONY - pojemność pociągów'!B82,"-")</f>
        <v>-</v>
      </c>
      <c r="C82" s="42" t="str">
        <f>IFERROR('KORDONY - pasażerowie'!C82/'KORDONY - pojemność pociągów'!C82,"-")</f>
        <v>-</v>
      </c>
      <c r="D82" s="42" t="str">
        <f>IFERROR('KORDONY - pasażerowie'!D82/'KORDONY - pojemność pociągów'!D82,"-")</f>
        <v>-</v>
      </c>
      <c r="E82" s="42" t="str">
        <f>IFERROR('KORDONY - pasażerowie'!E82/'KORDONY - pojemność pociągów'!E82,"-")</f>
        <v>-</v>
      </c>
      <c r="F82" s="42" t="str">
        <f>IFERROR('KORDONY - pasażerowie'!F82/'KORDONY - pojemność pociągów'!F82,"-")</f>
        <v>-</v>
      </c>
      <c r="G82" s="42" t="str">
        <f>IFERROR('KORDONY - pasażerowie'!G82/'KORDONY - pojemność pociągów'!G82,"-")</f>
        <v>-</v>
      </c>
      <c r="H82" s="42" t="str">
        <f>IFERROR('KORDONY - pasażerowie'!H82/'KORDONY - pojemność pociągów'!H82,"-")</f>
        <v>-</v>
      </c>
      <c r="I82" s="42" t="str">
        <f>IFERROR('KORDONY - pasażerowie'!I82/'KORDONY - pojemność pociągów'!I82,"-")</f>
        <v>-</v>
      </c>
      <c r="J82" s="42" t="str">
        <f>IFERROR('KORDONY - pasażerowie'!J82/'KORDONY - pojemność pociągów'!J82,"-")</f>
        <v>-</v>
      </c>
      <c r="K82" s="42" t="str">
        <f>IFERROR('KORDONY - pasażerowie'!K82/'KORDONY - pojemność pociągów'!K82,"-")</f>
        <v>-</v>
      </c>
      <c r="L82" s="42" t="str">
        <f>IFERROR('KORDONY - pasażerowie'!L82/'KORDONY - pojemność pociągów'!L82,"-")</f>
        <v>-</v>
      </c>
      <c r="M82" s="42" t="str">
        <f>IFERROR('KORDONY - pasażerowie'!M82/'KORDONY - pojemność pociągów'!M82,"-")</f>
        <v>-</v>
      </c>
      <c r="N82" s="42" t="str">
        <f>IFERROR('KORDONY - pasażerowie'!N82/'KORDONY - pojemność pociągów'!N82,"-")</f>
        <v>-</v>
      </c>
      <c r="O82" s="42" t="str">
        <f>IFERROR('KORDONY - pasażerowie'!O82/'KORDONY - pojemność pociągów'!O82,"-")</f>
        <v>-</v>
      </c>
      <c r="P82" s="42" t="str">
        <f>IFERROR('KORDONY - pasażerowie'!P82/'KORDONY - pojemność pociągów'!P82,"-")</f>
        <v>-</v>
      </c>
      <c r="Q82" s="42" t="str">
        <f>IFERROR('KORDONY - pasażerowie'!Q82/'KORDONY - pojemność pociągów'!Q82,"-")</f>
        <v>-</v>
      </c>
      <c r="R82" s="42" t="str">
        <f>IFERROR('KORDONY - pasażerowie'!R82/'KORDONY - pojemność pociągów'!R82,"-")</f>
        <v>-</v>
      </c>
      <c r="S82" s="42" t="str">
        <f>IFERROR('KORDONY - pasażerowie'!S82/'KORDONY - pojemność pociągów'!S82,"-")</f>
        <v>-</v>
      </c>
      <c r="T82" s="42" t="str">
        <f>IFERROR('KORDONY - pasażerowie'!T82/'KORDONY - pojemność pociągów'!T82,"-")</f>
        <v>-</v>
      </c>
      <c r="U82" s="42" t="str">
        <f>IFERROR('KORDONY - pasażerowie'!U82/'KORDONY - pojemność pociągów'!U82,"-")</f>
        <v>-</v>
      </c>
      <c r="V82" s="42" t="str">
        <f>IFERROR('KORDONY - pasażerowie'!V82/'KORDONY - pojemność pociągów'!V82,"-")</f>
        <v>-</v>
      </c>
      <c r="W82" s="42" t="str">
        <f>IFERROR('KORDONY - pasażerowie'!W82/'KORDONY - pojemność pociągów'!W82,"-")</f>
        <v>-</v>
      </c>
      <c r="X82" s="42" t="str">
        <f>IFERROR('KORDONY - pasażerowie'!X82/'KORDONY - pojemność pociągów'!X82,"-")</f>
        <v>-</v>
      </c>
      <c r="Y82" s="42" t="str">
        <f>IFERROR('KORDONY - pasażerowie'!Y82/'KORDONY - pojemność pociągów'!Y82,"-")</f>
        <v>-</v>
      </c>
      <c r="Z82" s="42" t="str">
        <f>IFERROR('KORDONY - pasażerowie'!Z82/'KORDONY - pojemność pociągów'!Z82,"-")</f>
        <v>-</v>
      </c>
      <c r="AA82" s="42" t="str">
        <f>IFERROR('KORDONY - pasażerowie'!AA82/'KORDONY - pojemność pociągów'!AA82,"-")</f>
        <v>-</v>
      </c>
      <c r="AB82" s="42" t="str">
        <f>IFERROR('KORDONY - pasażerowie'!AB82/'KORDONY - pojemność pociągów'!AB82,"-")</f>
        <v>-</v>
      </c>
      <c r="AC82" s="42" t="str">
        <f>IFERROR('KORDONY - pasażerowie'!AC82/'KORDONY - pojemność pociągów'!AC82,"-")</f>
        <v>-</v>
      </c>
      <c r="AD82" s="42" t="str">
        <f>IFERROR('KORDONY - pasażerowie'!AD82/'KORDONY - pojemność pociągów'!AD82,"-")</f>
        <v>-</v>
      </c>
      <c r="AE82" s="42" t="str">
        <f>IFERROR('KORDONY - pasażerowie'!AE82/'KORDONY - pojemność pociągów'!AE82,"-")</f>
        <v>-</v>
      </c>
      <c r="AF82" s="42" t="str">
        <f>IFERROR('KORDONY - pasażerowie'!AF82/'KORDONY - pojemność pociągów'!AF82,"-")</f>
        <v>-</v>
      </c>
      <c r="AG82" s="42" t="str">
        <f>IFERROR('KORDONY - pasażerowie'!AG82/'KORDONY - pojemność pociągów'!AG82,"-")</f>
        <v>-</v>
      </c>
      <c r="AH82" s="42" t="str">
        <f>IFERROR('KORDONY - pasażerowie'!AH82/'KORDONY - pojemność pociągów'!AH82,"-")</f>
        <v>-</v>
      </c>
      <c r="AI82" s="22"/>
      <c r="AJ82" s="22"/>
    </row>
    <row r="83" spans="1:36">
      <c r="A83" s="40" t="s">
        <v>274</v>
      </c>
      <c r="B83" s="42" t="str">
        <f>IFERROR('KORDONY - pasażerowie'!B83/'KORDONY - pojemność pociągów'!B83,"-")</f>
        <v>-</v>
      </c>
      <c r="C83" s="42" t="str">
        <f>IFERROR('KORDONY - pasażerowie'!C83/'KORDONY - pojemność pociągów'!C83,"-")</f>
        <v>-</v>
      </c>
      <c r="D83" s="42" t="str">
        <f>IFERROR('KORDONY - pasażerowie'!D83/'KORDONY - pojemność pociągów'!D83,"-")</f>
        <v>-</v>
      </c>
      <c r="E83" s="42" t="str">
        <f>IFERROR('KORDONY - pasażerowie'!E83/'KORDONY - pojemność pociągów'!E83,"-")</f>
        <v>-</v>
      </c>
      <c r="F83" s="42" t="str">
        <f>IFERROR('KORDONY - pasażerowie'!F83/'KORDONY - pojemność pociągów'!F83,"-")</f>
        <v>-</v>
      </c>
      <c r="G83" s="42" t="str">
        <f>IFERROR('KORDONY - pasażerowie'!G83/'KORDONY - pojemność pociągów'!G83,"-")</f>
        <v>-</v>
      </c>
      <c r="H83" s="42" t="str">
        <f>IFERROR('KORDONY - pasażerowie'!H83/'KORDONY - pojemność pociągów'!H83,"-")</f>
        <v>-</v>
      </c>
      <c r="I83" s="42" t="str">
        <f>IFERROR('KORDONY - pasażerowie'!I83/'KORDONY - pojemność pociągów'!I83,"-")</f>
        <v>-</v>
      </c>
      <c r="J83" s="42" t="str">
        <f>IFERROR('KORDONY - pasażerowie'!J83/'KORDONY - pojemność pociągów'!J83,"-")</f>
        <v>-</v>
      </c>
      <c r="K83" s="42" t="str">
        <f>IFERROR('KORDONY - pasażerowie'!K83/'KORDONY - pojemność pociągów'!K83,"-")</f>
        <v>-</v>
      </c>
      <c r="L83" s="42" t="str">
        <f>IFERROR('KORDONY - pasażerowie'!L83/'KORDONY - pojemność pociągów'!L83,"-")</f>
        <v>-</v>
      </c>
      <c r="M83" s="42" t="str">
        <f>IFERROR('KORDONY - pasażerowie'!M83/'KORDONY - pojemność pociągów'!M83,"-")</f>
        <v>-</v>
      </c>
      <c r="N83" s="42" t="str">
        <f>IFERROR('KORDONY - pasażerowie'!N83/'KORDONY - pojemność pociągów'!N83,"-")</f>
        <v>-</v>
      </c>
      <c r="O83" s="42" t="str">
        <f>IFERROR('KORDONY - pasażerowie'!O83/'KORDONY - pojemność pociągów'!O83,"-")</f>
        <v>-</v>
      </c>
      <c r="P83" s="42" t="str">
        <f>IFERROR('KORDONY - pasażerowie'!P83/'KORDONY - pojemność pociągów'!P83,"-")</f>
        <v>-</v>
      </c>
      <c r="Q83" s="42" t="str">
        <f>IFERROR('KORDONY - pasażerowie'!Q83/'KORDONY - pojemność pociągów'!Q83,"-")</f>
        <v>-</v>
      </c>
      <c r="R83" s="42" t="str">
        <f>IFERROR('KORDONY - pasażerowie'!R83/'KORDONY - pojemność pociągów'!R83,"-")</f>
        <v>-</v>
      </c>
      <c r="S83" s="42" t="str">
        <f>IFERROR('KORDONY - pasażerowie'!S83/'KORDONY - pojemność pociągów'!S83,"-")</f>
        <v>-</v>
      </c>
      <c r="T83" s="42" t="str">
        <f>IFERROR('KORDONY - pasażerowie'!T83/'KORDONY - pojemność pociągów'!T83,"-")</f>
        <v>-</v>
      </c>
      <c r="U83" s="42" t="str">
        <f>IFERROR('KORDONY - pasażerowie'!U83/'KORDONY - pojemność pociągów'!U83,"-")</f>
        <v>-</v>
      </c>
      <c r="V83" s="42" t="str">
        <f>IFERROR('KORDONY - pasażerowie'!V83/'KORDONY - pojemność pociągów'!V83,"-")</f>
        <v>-</v>
      </c>
      <c r="W83" s="42" t="str">
        <f>IFERROR('KORDONY - pasażerowie'!W83/'KORDONY - pojemność pociągów'!W83,"-")</f>
        <v>-</v>
      </c>
      <c r="X83" s="42" t="str">
        <f>IFERROR('KORDONY - pasażerowie'!X83/'KORDONY - pojemność pociągów'!X83,"-")</f>
        <v>-</v>
      </c>
      <c r="Y83" s="42" t="str">
        <f>IFERROR('KORDONY - pasażerowie'!Y83/'KORDONY - pojemność pociągów'!Y83,"-")</f>
        <v>-</v>
      </c>
      <c r="Z83" s="42" t="str">
        <f>IFERROR('KORDONY - pasażerowie'!Z83/'KORDONY - pojemność pociągów'!Z83,"-")</f>
        <v>-</v>
      </c>
      <c r="AA83" s="42" t="str">
        <f>IFERROR('KORDONY - pasażerowie'!AA83/'KORDONY - pojemność pociągów'!AA83,"-")</f>
        <v>-</v>
      </c>
      <c r="AB83" s="42" t="str">
        <f>IFERROR('KORDONY - pasażerowie'!AB83/'KORDONY - pojemność pociągów'!AB83,"-")</f>
        <v>-</v>
      </c>
      <c r="AC83" s="42" t="str">
        <f>IFERROR('KORDONY - pasażerowie'!AC83/'KORDONY - pojemność pociągów'!AC83,"-")</f>
        <v>-</v>
      </c>
      <c r="AD83" s="42" t="str">
        <f>IFERROR('KORDONY - pasażerowie'!AD83/'KORDONY - pojemność pociągów'!AD83,"-")</f>
        <v>-</v>
      </c>
      <c r="AE83" s="42" t="str">
        <f>IFERROR('KORDONY - pasażerowie'!AE83/'KORDONY - pojemność pociągów'!AE83,"-")</f>
        <v>-</v>
      </c>
      <c r="AF83" s="42" t="str">
        <f>IFERROR('KORDONY - pasażerowie'!AF83/'KORDONY - pojemność pociągów'!AF83,"-")</f>
        <v>-</v>
      </c>
      <c r="AG83" s="42" t="str">
        <f>IFERROR('KORDONY - pasażerowie'!AG83/'KORDONY - pojemność pociągów'!AG83,"-")</f>
        <v>-</v>
      </c>
      <c r="AH83" s="42" t="str">
        <f>IFERROR('KORDONY - pasażerowie'!AH83/'KORDONY - pojemność pociągów'!AH83,"-")</f>
        <v>-</v>
      </c>
      <c r="AI83" s="22"/>
      <c r="AJ83" s="22"/>
    </row>
    <row r="84" spans="1:36">
      <c r="A84" s="40" t="s">
        <v>275</v>
      </c>
      <c r="B84" s="42" t="str">
        <f>IFERROR('KORDONY - pasażerowie'!B84/'KORDONY - pojemność pociągów'!B84,"-")</f>
        <v>-</v>
      </c>
      <c r="C84" s="42" t="str">
        <f>IFERROR('KORDONY - pasażerowie'!C84/'KORDONY - pojemność pociągów'!C84,"-")</f>
        <v>-</v>
      </c>
      <c r="D84" s="42" t="str">
        <f>IFERROR('KORDONY - pasażerowie'!D84/'KORDONY - pojemność pociągów'!D84,"-")</f>
        <v>-</v>
      </c>
      <c r="E84" s="42" t="str">
        <f>IFERROR('KORDONY - pasażerowie'!E84/'KORDONY - pojemność pociągów'!E84,"-")</f>
        <v>-</v>
      </c>
      <c r="F84" s="42" t="str">
        <f>IFERROR('KORDONY - pasażerowie'!F84/'KORDONY - pojemność pociągów'!F84,"-")</f>
        <v>-</v>
      </c>
      <c r="G84" s="42" t="str">
        <f>IFERROR('KORDONY - pasażerowie'!G84/'KORDONY - pojemność pociągów'!G84,"-")</f>
        <v>-</v>
      </c>
      <c r="H84" s="42" t="str">
        <f>IFERROR('KORDONY - pasażerowie'!H84/'KORDONY - pojemność pociągów'!H84,"-")</f>
        <v>-</v>
      </c>
      <c r="I84" s="42" t="str">
        <f>IFERROR('KORDONY - pasażerowie'!I84/'KORDONY - pojemność pociągów'!I84,"-")</f>
        <v>-</v>
      </c>
      <c r="J84" s="42" t="str">
        <f>IFERROR('KORDONY - pasażerowie'!J84/'KORDONY - pojemność pociągów'!J84,"-")</f>
        <v>-</v>
      </c>
      <c r="K84" s="42" t="str">
        <f>IFERROR('KORDONY - pasażerowie'!K84/'KORDONY - pojemność pociągów'!K84,"-")</f>
        <v>-</v>
      </c>
      <c r="L84" s="42" t="str">
        <f>IFERROR('KORDONY - pasażerowie'!L84/'KORDONY - pojemność pociągów'!L84,"-")</f>
        <v>-</v>
      </c>
      <c r="M84" s="42" t="str">
        <f>IFERROR('KORDONY - pasażerowie'!M84/'KORDONY - pojemność pociągów'!M84,"-")</f>
        <v>-</v>
      </c>
      <c r="N84" s="42" t="str">
        <f>IFERROR('KORDONY - pasażerowie'!N84/'KORDONY - pojemność pociągów'!N84,"-")</f>
        <v>-</v>
      </c>
      <c r="O84" s="42" t="str">
        <f>IFERROR('KORDONY - pasażerowie'!O84/'KORDONY - pojemność pociągów'!O84,"-")</f>
        <v>-</v>
      </c>
      <c r="P84" s="42" t="str">
        <f>IFERROR('KORDONY - pasażerowie'!P84/'KORDONY - pojemność pociągów'!P84,"-")</f>
        <v>-</v>
      </c>
      <c r="Q84" s="42" t="str">
        <f>IFERROR('KORDONY - pasażerowie'!Q84/'KORDONY - pojemność pociągów'!Q84,"-")</f>
        <v>-</v>
      </c>
      <c r="R84" s="42" t="str">
        <f>IFERROR('KORDONY - pasażerowie'!R84/'KORDONY - pojemność pociągów'!R84,"-")</f>
        <v>-</v>
      </c>
      <c r="S84" s="42" t="str">
        <f>IFERROR('KORDONY - pasażerowie'!S84/'KORDONY - pojemność pociągów'!S84,"-")</f>
        <v>-</v>
      </c>
      <c r="T84" s="42" t="str">
        <f>IFERROR('KORDONY - pasażerowie'!T84/'KORDONY - pojemność pociągów'!T84,"-")</f>
        <v>-</v>
      </c>
      <c r="U84" s="42" t="str">
        <f>IFERROR('KORDONY - pasażerowie'!U84/'KORDONY - pojemność pociągów'!U84,"-")</f>
        <v>-</v>
      </c>
      <c r="V84" s="42" t="str">
        <f>IFERROR('KORDONY - pasażerowie'!V84/'KORDONY - pojemność pociągów'!V84,"-")</f>
        <v>-</v>
      </c>
      <c r="W84" s="42" t="str">
        <f>IFERROR('KORDONY - pasażerowie'!W84/'KORDONY - pojemność pociągów'!W84,"-")</f>
        <v>-</v>
      </c>
      <c r="X84" s="42" t="str">
        <f>IFERROR('KORDONY - pasażerowie'!X84/'KORDONY - pojemność pociągów'!X84,"-")</f>
        <v>-</v>
      </c>
      <c r="Y84" s="42" t="str">
        <f>IFERROR('KORDONY - pasażerowie'!Y84/'KORDONY - pojemność pociągów'!Y84,"-")</f>
        <v>-</v>
      </c>
      <c r="Z84" s="42" t="str">
        <f>IFERROR('KORDONY - pasażerowie'!Z84/'KORDONY - pojemność pociągów'!Z84,"-")</f>
        <v>-</v>
      </c>
      <c r="AA84" s="42" t="str">
        <f>IFERROR('KORDONY - pasażerowie'!AA84/'KORDONY - pojemność pociągów'!AA84,"-")</f>
        <v>-</v>
      </c>
      <c r="AB84" s="42" t="str">
        <f>IFERROR('KORDONY - pasażerowie'!AB84/'KORDONY - pojemność pociągów'!AB84,"-")</f>
        <v>-</v>
      </c>
      <c r="AC84" s="42" t="str">
        <f>IFERROR('KORDONY - pasażerowie'!AC84/'KORDONY - pojemność pociągów'!AC84,"-")</f>
        <v>-</v>
      </c>
      <c r="AD84" s="42" t="str">
        <f>IFERROR('KORDONY - pasażerowie'!AD84/'KORDONY - pojemność pociągów'!AD84,"-")</f>
        <v>-</v>
      </c>
      <c r="AE84" s="42" t="str">
        <f>IFERROR('KORDONY - pasażerowie'!AE84/'KORDONY - pojemność pociągów'!AE84,"-")</f>
        <v>-</v>
      </c>
      <c r="AF84" s="42" t="str">
        <f>IFERROR('KORDONY - pasażerowie'!AF84/'KORDONY - pojemność pociągów'!AF84,"-")</f>
        <v>-</v>
      </c>
      <c r="AG84" s="42" t="str">
        <f>IFERROR('KORDONY - pasażerowie'!AG84/'KORDONY - pojemność pociągów'!AG84,"-")</f>
        <v>-</v>
      </c>
      <c r="AH84" s="42" t="str">
        <f>IFERROR('KORDONY - pasażerowie'!AH84/'KORDONY - pojemność pociągów'!AH84,"-")</f>
        <v>-</v>
      </c>
      <c r="AI84" s="22"/>
      <c r="AJ84" s="22"/>
    </row>
    <row r="85" spans="1:36">
      <c r="A85" s="40" t="s">
        <v>276</v>
      </c>
      <c r="B85" s="42" t="str">
        <f>IFERROR('KORDONY - pasażerowie'!B85/'KORDONY - pojemność pociągów'!B85,"-")</f>
        <v>-</v>
      </c>
      <c r="C85" s="42" t="str">
        <f>IFERROR('KORDONY - pasażerowie'!C85/'KORDONY - pojemność pociągów'!C85,"-")</f>
        <v>-</v>
      </c>
      <c r="D85" s="42" t="str">
        <f>IFERROR('KORDONY - pasażerowie'!D85/'KORDONY - pojemność pociągów'!D85,"-")</f>
        <v>-</v>
      </c>
      <c r="E85" s="42" t="str">
        <f>IFERROR('KORDONY - pasażerowie'!E85/'KORDONY - pojemność pociągów'!E85,"-")</f>
        <v>-</v>
      </c>
      <c r="F85" s="42" t="str">
        <f>IFERROR('KORDONY - pasażerowie'!F85/'KORDONY - pojemność pociągów'!F85,"-")</f>
        <v>-</v>
      </c>
      <c r="G85" s="42" t="str">
        <f>IFERROR('KORDONY - pasażerowie'!G85/'KORDONY - pojemność pociągów'!G85,"-")</f>
        <v>-</v>
      </c>
      <c r="H85" s="42" t="str">
        <f>IFERROR('KORDONY - pasażerowie'!H85/'KORDONY - pojemność pociągów'!H85,"-")</f>
        <v>-</v>
      </c>
      <c r="I85" s="42" t="str">
        <f>IFERROR('KORDONY - pasażerowie'!I85/'KORDONY - pojemność pociągów'!I85,"-")</f>
        <v>-</v>
      </c>
      <c r="J85" s="42" t="str">
        <f>IFERROR('KORDONY - pasażerowie'!J85/'KORDONY - pojemność pociągów'!J85,"-")</f>
        <v>-</v>
      </c>
      <c r="K85" s="42" t="str">
        <f>IFERROR('KORDONY - pasażerowie'!K85/'KORDONY - pojemność pociągów'!K85,"-")</f>
        <v>-</v>
      </c>
      <c r="L85" s="42" t="str">
        <f>IFERROR('KORDONY - pasażerowie'!L85/'KORDONY - pojemność pociągów'!L85,"-")</f>
        <v>-</v>
      </c>
      <c r="M85" s="42" t="str">
        <f>IFERROR('KORDONY - pasażerowie'!M85/'KORDONY - pojemność pociągów'!M85,"-")</f>
        <v>-</v>
      </c>
      <c r="N85" s="42" t="str">
        <f>IFERROR('KORDONY - pasażerowie'!N85/'KORDONY - pojemność pociągów'!N85,"-")</f>
        <v>-</v>
      </c>
      <c r="O85" s="42" t="str">
        <f>IFERROR('KORDONY - pasażerowie'!O85/'KORDONY - pojemność pociągów'!O85,"-")</f>
        <v>-</v>
      </c>
      <c r="P85" s="42" t="str">
        <f>IFERROR('KORDONY - pasażerowie'!P85/'KORDONY - pojemność pociągów'!P85,"-")</f>
        <v>-</v>
      </c>
      <c r="Q85" s="42" t="str">
        <f>IFERROR('KORDONY - pasażerowie'!Q85/'KORDONY - pojemność pociągów'!Q85,"-")</f>
        <v>-</v>
      </c>
      <c r="R85" s="42" t="str">
        <f>IFERROR('KORDONY - pasażerowie'!R85/'KORDONY - pojemność pociągów'!R85,"-")</f>
        <v>-</v>
      </c>
      <c r="S85" s="42" t="str">
        <f>IFERROR('KORDONY - pasażerowie'!S85/'KORDONY - pojemność pociągów'!S85,"-")</f>
        <v>-</v>
      </c>
      <c r="T85" s="42" t="str">
        <f>IFERROR('KORDONY - pasażerowie'!T85/'KORDONY - pojemność pociągów'!T85,"-")</f>
        <v>-</v>
      </c>
      <c r="U85" s="42" t="str">
        <f>IFERROR('KORDONY - pasażerowie'!U85/'KORDONY - pojemność pociągów'!U85,"-")</f>
        <v>-</v>
      </c>
      <c r="V85" s="42" t="str">
        <f>IFERROR('KORDONY - pasażerowie'!V85/'KORDONY - pojemność pociągów'!V85,"-")</f>
        <v>-</v>
      </c>
      <c r="W85" s="42" t="str">
        <f>IFERROR('KORDONY - pasażerowie'!W85/'KORDONY - pojemność pociągów'!W85,"-")</f>
        <v>-</v>
      </c>
      <c r="X85" s="42" t="str">
        <f>IFERROR('KORDONY - pasażerowie'!X85/'KORDONY - pojemność pociągów'!X85,"-")</f>
        <v>-</v>
      </c>
      <c r="Y85" s="42" t="str">
        <f>IFERROR('KORDONY - pasażerowie'!Y85/'KORDONY - pojemność pociągów'!Y85,"-")</f>
        <v>-</v>
      </c>
      <c r="Z85" s="42" t="str">
        <f>IFERROR('KORDONY - pasażerowie'!Z85/'KORDONY - pojemność pociągów'!Z85,"-")</f>
        <v>-</v>
      </c>
      <c r="AA85" s="42" t="str">
        <f>IFERROR('KORDONY - pasażerowie'!AA85/'KORDONY - pojemność pociągów'!AA85,"-")</f>
        <v>-</v>
      </c>
      <c r="AB85" s="42" t="str">
        <f>IFERROR('KORDONY - pasażerowie'!AB85/'KORDONY - pojemność pociągów'!AB85,"-")</f>
        <v>-</v>
      </c>
      <c r="AC85" s="42" t="str">
        <f>IFERROR('KORDONY - pasażerowie'!AC85/'KORDONY - pojemność pociągów'!AC85,"-")</f>
        <v>-</v>
      </c>
      <c r="AD85" s="42" t="str">
        <f>IFERROR('KORDONY - pasażerowie'!AD85/'KORDONY - pojemność pociągów'!AD85,"-")</f>
        <v>-</v>
      </c>
      <c r="AE85" s="42" t="str">
        <f>IFERROR('KORDONY - pasażerowie'!AE85/'KORDONY - pojemność pociągów'!AE85,"-")</f>
        <v>-</v>
      </c>
      <c r="AF85" s="42" t="str">
        <f>IFERROR('KORDONY - pasażerowie'!AF85/'KORDONY - pojemność pociągów'!AF85,"-")</f>
        <v>-</v>
      </c>
      <c r="AG85" s="42" t="str">
        <f>IFERROR('KORDONY - pasażerowie'!AG85/'KORDONY - pojemność pociągów'!AG85,"-")</f>
        <v>-</v>
      </c>
      <c r="AH85" s="42" t="str">
        <f>IFERROR('KORDONY - pasażerowie'!AH85/'KORDONY - pojemność pociągów'!AH85,"-")</f>
        <v>-</v>
      </c>
      <c r="AI85" s="22"/>
      <c r="AJ85" s="22"/>
    </row>
    <row r="86" spans="1:36">
      <c r="A86" s="40" t="s">
        <v>277</v>
      </c>
      <c r="B86" s="42" t="str">
        <f>IFERROR('KORDONY - pasażerowie'!B86/'KORDONY - pojemność pociągów'!B86,"-")</f>
        <v>-</v>
      </c>
      <c r="C86" s="42" t="str">
        <f>IFERROR('KORDONY - pasażerowie'!C86/'KORDONY - pojemność pociągów'!C86,"-")</f>
        <v>-</v>
      </c>
      <c r="D86" s="42" t="str">
        <f>IFERROR('KORDONY - pasażerowie'!D86/'KORDONY - pojemność pociągów'!D86,"-")</f>
        <v>-</v>
      </c>
      <c r="E86" s="42" t="str">
        <f>IFERROR('KORDONY - pasażerowie'!E86/'KORDONY - pojemność pociągów'!E86,"-")</f>
        <v>-</v>
      </c>
      <c r="F86" s="42" t="str">
        <f>IFERROR('KORDONY - pasażerowie'!F86/'KORDONY - pojemność pociągów'!F86,"-")</f>
        <v>-</v>
      </c>
      <c r="G86" s="42" t="str">
        <f>IFERROR('KORDONY - pasażerowie'!G86/'KORDONY - pojemność pociągów'!G86,"-")</f>
        <v>-</v>
      </c>
      <c r="H86" s="42" t="str">
        <f>IFERROR('KORDONY - pasażerowie'!H86/'KORDONY - pojemność pociągów'!H86,"-")</f>
        <v>-</v>
      </c>
      <c r="I86" s="42" t="str">
        <f>IFERROR('KORDONY - pasażerowie'!I86/'KORDONY - pojemność pociągów'!I86,"-")</f>
        <v>-</v>
      </c>
      <c r="J86" s="42" t="str">
        <f>IFERROR('KORDONY - pasażerowie'!J86/'KORDONY - pojemność pociągów'!J86,"-")</f>
        <v>-</v>
      </c>
      <c r="K86" s="42" t="str">
        <f>IFERROR('KORDONY - pasażerowie'!K86/'KORDONY - pojemność pociągów'!K86,"-")</f>
        <v>-</v>
      </c>
      <c r="L86" s="42" t="str">
        <f>IFERROR('KORDONY - pasażerowie'!L86/'KORDONY - pojemność pociągów'!L86,"-")</f>
        <v>-</v>
      </c>
      <c r="M86" s="42" t="str">
        <f>IFERROR('KORDONY - pasażerowie'!M86/'KORDONY - pojemność pociągów'!M86,"-")</f>
        <v>-</v>
      </c>
      <c r="N86" s="42" t="str">
        <f>IFERROR('KORDONY - pasażerowie'!N86/'KORDONY - pojemność pociągów'!N86,"-")</f>
        <v>-</v>
      </c>
      <c r="O86" s="42" t="str">
        <f>IFERROR('KORDONY - pasażerowie'!O86/'KORDONY - pojemność pociągów'!O86,"-")</f>
        <v>-</v>
      </c>
      <c r="P86" s="42" t="str">
        <f>IFERROR('KORDONY - pasażerowie'!P86/'KORDONY - pojemność pociągów'!P86,"-")</f>
        <v>-</v>
      </c>
      <c r="Q86" s="42" t="str">
        <f>IFERROR('KORDONY - pasażerowie'!Q86/'KORDONY - pojemność pociągów'!Q86,"-")</f>
        <v>-</v>
      </c>
      <c r="R86" s="42" t="str">
        <f>IFERROR('KORDONY - pasażerowie'!R86/'KORDONY - pojemność pociągów'!R86,"-")</f>
        <v>-</v>
      </c>
      <c r="S86" s="42" t="str">
        <f>IFERROR('KORDONY - pasażerowie'!S86/'KORDONY - pojemność pociągów'!S86,"-")</f>
        <v>-</v>
      </c>
      <c r="T86" s="42" t="str">
        <f>IFERROR('KORDONY - pasażerowie'!T86/'KORDONY - pojemność pociągów'!T86,"-")</f>
        <v>-</v>
      </c>
      <c r="U86" s="42" t="str">
        <f>IFERROR('KORDONY - pasażerowie'!U86/'KORDONY - pojemność pociągów'!U86,"-")</f>
        <v>-</v>
      </c>
      <c r="V86" s="42" t="str">
        <f>IFERROR('KORDONY - pasażerowie'!V86/'KORDONY - pojemność pociągów'!V86,"-")</f>
        <v>-</v>
      </c>
      <c r="W86" s="42" t="str">
        <f>IFERROR('KORDONY - pasażerowie'!W86/'KORDONY - pojemność pociągów'!W86,"-")</f>
        <v>-</v>
      </c>
      <c r="X86" s="42" t="str">
        <f>IFERROR('KORDONY - pasażerowie'!X86/'KORDONY - pojemność pociągów'!X86,"-")</f>
        <v>-</v>
      </c>
      <c r="Y86" s="42" t="str">
        <f>IFERROR('KORDONY - pasażerowie'!Y86/'KORDONY - pojemność pociągów'!Y86,"-")</f>
        <v>-</v>
      </c>
      <c r="Z86" s="42" t="str">
        <f>IFERROR('KORDONY - pasażerowie'!Z86/'KORDONY - pojemność pociągów'!Z86,"-")</f>
        <v>-</v>
      </c>
      <c r="AA86" s="42" t="str">
        <f>IFERROR('KORDONY - pasażerowie'!AA86/'KORDONY - pojemność pociągów'!AA86,"-")</f>
        <v>-</v>
      </c>
      <c r="AB86" s="42" t="str">
        <f>IFERROR('KORDONY - pasażerowie'!AB86/'KORDONY - pojemność pociągów'!AB86,"-")</f>
        <v>-</v>
      </c>
      <c r="AC86" s="42" t="str">
        <f>IFERROR('KORDONY - pasażerowie'!AC86/'KORDONY - pojemność pociągów'!AC86,"-")</f>
        <v>-</v>
      </c>
      <c r="AD86" s="42" t="str">
        <f>IFERROR('KORDONY - pasażerowie'!AD86/'KORDONY - pojemność pociągów'!AD86,"-")</f>
        <v>-</v>
      </c>
      <c r="AE86" s="42" t="str">
        <f>IFERROR('KORDONY - pasażerowie'!AE86/'KORDONY - pojemność pociągów'!AE86,"-")</f>
        <v>-</v>
      </c>
      <c r="AF86" s="42" t="str">
        <f>IFERROR('KORDONY - pasażerowie'!AF86/'KORDONY - pojemność pociągów'!AF86,"-")</f>
        <v>-</v>
      </c>
      <c r="AG86" s="42" t="str">
        <f>IFERROR('KORDONY - pasażerowie'!AG86/'KORDONY - pojemność pociągów'!AG86,"-")</f>
        <v>-</v>
      </c>
      <c r="AH86" s="42" t="str">
        <f>IFERROR('KORDONY - pasażerowie'!AH86/'KORDONY - pojemność pociągów'!AH86,"-")</f>
        <v>-</v>
      </c>
      <c r="AI86" s="22"/>
      <c r="AJ86" s="22"/>
    </row>
    <row r="87" spans="1:36">
      <c r="A87" s="40" t="s">
        <v>278</v>
      </c>
      <c r="B87" s="42" t="str">
        <f>IFERROR('KORDONY - pasażerowie'!B87/'KORDONY - pojemność pociągów'!B87,"-")</f>
        <v>-</v>
      </c>
      <c r="C87" s="42" t="str">
        <f>IFERROR('KORDONY - pasażerowie'!C87/'KORDONY - pojemność pociągów'!C87,"-")</f>
        <v>-</v>
      </c>
      <c r="D87" s="42" t="str">
        <f>IFERROR('KORDONY - pasażerowie'!D87/'KORDONY - pojemność pociągów'!D87,"-")</f>
        <v>-</v>
      </c>
      <c r="E87" s="42" t="str">
        <f>IFERROR('KORDONY - pasażerowie'!E87/'KORDONY - pojemność pociągów'!E87,"-")</f>
        <v>-</v>
      </c>
      <c r="F87" s="42" t="str">
        <f>IFERROR('KORDONY - pasażerowie'!F87/'KORDONY - pojemność pociągów'!F87,"-")</f>
        <v>-</v>
      </c>
      <c r="G87" s="42" t="str">
        <f>IFERROR('KORDONY - pasażerowie'!G87/'KORDONY - pojemność pociągów'!G87,"-")</f>
        <v>-</v>
      </c>
      <c r="H87" s="42" t="str">
        <f>IFERROR('KORDONY - pasażerowie'!H87/'KORDONY - pojemność pociągów'!H87,"-")</f>
        <v>-</v>
      </c>
      <c r="I87" s="42" t="str">
        <f>IFERROR('KORDONY - pasażerowie'!I87/'KORDONY - pojemność pociągów'!I87,"-")</f>
        <v>-</v>
      </c>
      <c r="J87" s="42" t="str">
        <f>IFERROR('KORDONY - pasażerowie'!J87/'KORDONY - pojemność pociągów'!J87,"-")</f>
        <v>-</v>
      </c>
      <c r="K87" s="42" t="str">
        <f>IFERROR('KORDONY - pasażerowie'!K87/'KORDONY - pojemność pociągów'!K87,"-")</f>
        <v>-</v>
      </c>
      <c r="L87" s="42" t="str">
        <f>IFERROR('KORDONY - pasażerowie'!L87/'KORDONY - pojemność pociągów'!L87,"-")</f>
        <v>-</v>
      </c>
      <c r="M87" s="42" t="str">
        <f>IFERROR('KORDONY - pasażerowie'!M87/'KORDONY - pojemność pociągów'!M87,"-")</f>
        <v>-</v>
      </c>
      <c r="N87" s="42" t="str">
        <f>IFERROR('KORDONY - pasażerowie'!N87/'KORDONY - pojemność pociągów'!N87,"-")</f>
        <v>-</v>
      </c>
      <c r="O87" s="42" t="str">
        <f>IFERROR('KORDONY - pasażerowie'!O87/'KORDONY - pojemność pociągów'!O87,"-")</f>
        <v>-</v>
      </c>
      <c r="P87" s="42" t="str">
        <f>IFERROR('KORDONY - pasażerowie'!P87/'KORDONY - pojemność pociągów'!P87,"-")</f>
        <v>-</v>
      </c>
      <c r="Q87" s="42" t="str">
        <f>IFERROR('KORDONY - pasażerowie'!Q87/'KORDONY - pojemność pociągów'!Q87,"-")</f>
        <v>-</v>
      </c>
      <c r="R87" s="42" t="str">
        <f>IFERROR('KORDONY - pasażerowie'!R87/'KORDONY - pojemność pociągów'!R87,"-")</f>
        <v>-</v>
      </c>
      <c r="S87" s="42" t="str">
        <f>IFERROR('KORDONY - pasażerowie'!S87/'KORDONY - pojemność pociągów'!S87,"-")</f>
        <v>-</v>
      </c>
      <c r="T87" s="42" t="str">
        <f>IFERROR('KORDONY - pasażerowie'!T87/'KORDONY - pojemność pociągów'!T87,"-")</f>
        <v>-</v>
      </c>
      <c r="U87" s="42" t="str">
        <f>IFERROR('KORDONY - pasażerowie'!U87/'KORDONY - pojemność pociągów'!U87,"-")</f>
        <v>-</v>
      </c>
      <c r="V87" s="42" t="str">
        <f>IFERROR('KORDONY - pasażerowie'!V87/'KORDONY - pojemność pociągów'!V87,"-")</f>
        <v>-</v>
      </c>
      <c r="W87" s="42" t="str">
        <f>IFERROR('KORDONY - pasażerowie'!W87/'KORDONY - pojemność pociągów'!W87,"-")</f>
        <v>-</v>
      </c>
      <c r="X87" s="42" t="str">
        <f>IFERROR('KORDONY - pasażerowie'!X87/'KORDONY - pojemność pociągów'!X87,"-")</f>
        <v>-</v>
      </c>
      <c r="Y87" s="42" t="str">
        <f>IFERROR('KORDONY - pasażerowie'!Y87/'KORDONY - pojemność pociągów'!Y87,"-")</f>
        <v>-</v>
      </c>
      <c r="Z87" s="42" t="str">
        <f>IFERROR('KORDONY - pasażerowie'!Z87/'KORDONY - pojemność pociągów'!Z87,"-")</f>
        <v>-</v>
      </c>
      <c r="AA87" s="42" t="str">
        <f>IFERROR('KORDONY - pasażerowie'!AA87/'KORDONY - pojemność pociągów'!AA87,"-")</f>
        <v>-</v>
      </c>
      <c r="AB87" s="42" t="str">
        <f>IFERROR('KORDONY - pasażerowie'!AB87/'KORDONY - pojemność pociągów'!AB87,"-")</f>
        <v>-</v>
      </c>
      <c r="AC87" s="42" t="str">
        <f>IFERROR('KORDONY - pasażerowie'!AC87/'KORDONY - pojemność pociągów'!AC87,"-")</f>
        <v>-</v>
      </c>
      <c r="AD87" s="42" t="str">
        <f>IFERROR('KORDONY - pasażerowie'!AD87/'KORDONY - pojemność pociągów'!AD87,"-")</f>
        <v>-</v>
      </c>
      <c r="AE87" s="42" t="str">
        <f>IFERROR('KORDONY - pasażerowie'!AE87/'KORDONY - pojemność pociągów'!AE87,"-")</f>
        <v>-</v>
      </c>
      <c r="AF87" s="42" t="str">
        <f>IFERROR('KORDONY - pasażerowie'!AF87/'KORDONY - pojemność pociągów'!AF87,"-")</f>
        <v>-</v>
      </c>
      <c r="AG87" s="42" t="str">
        <f>IFERROR('KORDONY - pasażerowie'!AG87/'KORDONY - pojemność pociągów'!AG87,"-")</f>
        <v>-</v>
      </c>
      <c r="AH87" s="42" t="str">
        <f>IFERROR('KORDONY - pasażerowie'!AH87/'KORDONY - pojemność pociągów'!AH87,"-")</f>
        <v>-</v>
      </c>
      <c r="AI87" s="22"/>
      <c r="AJ87" s="22"/>
    </row>
    <row r="88" spans="1:36">
      <c r="A88" s="40" t="s">
        <v>279</v>
      </c>
      <c r="B88" s="42" t="str">
        <f>IFERROR('KORDONY - pasażerowie'!B88/'KORDONY - pojemność pociągów'!B88,"-")</f>
        <v>-</v>
      </c>
      <c r="C88" s="42" t="str">
        <f>IFERROR('KORDONY - pasażerowie'!C88/'KORDONY - pojemność pociągów'!C88,"-")</f>
        <v>-</v>
      </c>
      <c r="D88" s="42" t="str">
        <f>IFERROR('KORDONY - pasażerowie'!D88/'KORDONY - pojemność pociągów'!D88,"-")</f>
        <v>-</v>
      </c>
      <c r="E88" s="42" t="str">
        <f>IFERROR('KORDONY - pasażerowie'!E88/'KORDONY - pojemność pociągów'!E88,"-")</f>
        <v>-</v>
      </c>
      <c r="F88" s="42" t="str">
        <f>IFERROR('KORDONY - pasażerowie'!F88/'KORDONY - pojemność pociągów'!F88,"-")</f>
        <v>-</v>
      </c>
      <c r="G88" s="42" t="str">
        <f>IFERROR('KORDONY - pasażerowie'!G88/'KORDONY - pojemność pociągów'!G88,"-")</f>
        <v>-</v>
      </c>
      <c r="H88" s="42" t="str">
        <f>IFERROR('KORDONY - pasażerowie'!H88/'KORDONY - pojemność pociągów'!H88,"-")</f>
        <v>-</v>
      </c>
      <c r="I88" s="42" t="str">
        <f>IFERROR('KORDONY - pasażerowie'!I88/'KORDONY - pojemność pociągów'!I88,"-")</f>
        <v>-</v>
      </c>
      <c r="J88" s="42" t="str">
        <f>IFERROR('KORDONY - pasażerowie'!J88/'KORDONY - pojemność pociągów'!J88,"-")</f>
        <v>-</v>
      </c>
      <c r="K88" s="42" t="str">
        <f>IFERROR('KORDONY - pasażerowie'!K88/'KORDONY - pojemność pociągów'!K88,"-")</f>
        <v>-</v>
      </c>
      <c r="L88" s="42" t="str">
        <f>IFERROR('KORDONY - pasażerowie'!L88/'KORDONY - pojemność pociągów'!L88,"-")</f>
        <v>-</v>
      </c>
      <c r="M88" s="42" t="str">
        <f>IFERROR('KORDONY - pasażerowie'!M88/'KORDONY - pojemność pociągów'!M88,"-")</f>
        <v>-</v>
      </c>
      <c r="N88" s="42" t="str">
        <f>IFERROR('KORDONY - pasażerowie'!N88/'KORDONY - pojemność pociągów'!N88,"-")</f>
        <v>-</v>
      </c>
      <c r="O88" s="42" t="str">
        <f>IFERROR('KORDONY - pasażerowie'!O88/'KORDONY - pojemność pociągów'!O88,"-")</f>
        <v>-</v>
      </c>
      <c r="P88" s="42" t="str">
        <f>IFERROR('KORDONY - pasażerowie'!P88/'KORDONY - pojemność pociągów'!P88,"-")</f>
        <v>-</v>
      </c>
      <c r="Q88" s="42" t="str">
        <f>IFERROR('KORDONY - pasażerowie'!Q88/'KORDONY - pojemność pociągów'!Q88,"-")</f>
        <v>-</v>
      </c>
      <c r="R88" s="42" t="str">
        <f>IFERROR('KORDONY - pasażerowie'!R88/'KORDONY - pojemność pociągów'!R88,"-")</f>
        <v>-</v>
      </c>
      <c r="S88" s="42" t="str">
        <f>IFERROR('KORDONY - pasażerowie'!S88/'KORDONY - pojemność pociągów'!S88,"-")</f>
        <v>-</v>
      </c>
      <c r="T88" s="42" t="str">
        <f>IFERROR('KORDONY - pasażerowie'!T88/'KORDONY - pojemność pociągów'!T88,"-")</f>
        <v>-</v>
      </c>
      <c r="U88" s="42" t="str">
        <f>IFERROR('KORDONY - pasażerowie'!U88/'KORDONY - pojemność pociągów'!U88,"-")</f>
        <v>-</v>
      </c>
      <c r="V88" s="42" t="str">
        <f>IFERROR('KORDONY - pasażerowie'!V88/'KORDONY - pojemność pociągów'!V88,"-")</f>
        <v>-</v>
      </c>
      <c r="W88" s="42" t="str">
        <f>IFERROR('KORDONY - pasażerowie'!W88/'KORDONY - pojemność pociągów'!W88,"-")</f>
        <v>-</v>
      </c>
      <c r="X88" s="42" t="str">
        <f>IFERROR('KORDONY - pasażerowie'!X88/'KORDONY - pojemność pociągów'!X88,"-")</f>
        <v>-</v>
      </c>
      <c r="Y88" s="42" t="str">
        <f>IFERROR('KORDONY - pasażerowie'!Y88/'KORDONY - pojemność pociągów'!Y88,"-")</f>
        <v>-</v>
      </c>
      <c r="Z88" s="42" t="str">
        <f>IFERROR('KORDONY - pasażerowie'!Z88/'KORDONY - pojemność pociągów'!Z88,"-")</f>
        <v>-</v>
      </c>
      <c r="AA88" s="42" t="str">
        <f>IFERROR('KORDONY - pasażerowie'!AA88/'KORDONY - pojemność pociągów'!AA88,"-")</f>
        <v>-</v>
      </c>
      <c r="AB88" s="42" t="str">
        <f>IFERROR('KORDONY - pasażerowie'!AB88/'KORDONY - pojemność pociągów'!AB88,"-")</f>
        <v>-</v>
      </c>
      <c r="AC88" s="42" t="str">
        <f>IFERROR('KORDONY - pasażerowie'!AC88/'KORDONY - pojemność pociągów'!AC88,"-")</f>
        <v>-</v>
      </c>
      <c r="AD88" s="42" t="str">
        <f>IFERROR('KORDONY - pasażerowie'!AD88/'KORDONY - pojemność pociągów'!AD88,"-")</f>
        <v>-</v>
      </c>
      <c r="AE88" s="42" t="str">
        <f>IFERROR('KORDONY - pasażerowie'!AE88/'KORDONY - pojemność pociągów'!AE88,"-")</f>
        <v>-</v>
      </c>
      <c r="AF88" s="42" t="str">
        <f>IFERROR('KORDONY - pasażerowie'!AF88/'KORDONY - pojemność pociągów'!AF88,"-")</f>
        <v>-</v>
      </c>
      <c r="AG88" s="42" t="str">
        <f>IFERROR('KORDONY - pasażerowie'!AG88/'KORDONY - pojemność pociągów'!AG88,"-")</f>
        <v>-</v>
      </c>
      <c r="AH88" s="42" t="str">
        <f>IFERROR('KORDONY - pasażerowie'!AH88/'KORDONY - pojemność pociągów'!AH88,"-")</f>
        <v>-</v>
      </c>
      <c r="AI88" s="22"/>
      <c r="AJ88" s="22"/>
    </row>
    <row r="89" spans="1:36">
      <c r="A89" s="40" t="s">
        <v>280</v>
      </c>
      <c r="B89" s="42" t="str">
        <f>IFERROR('KORDONY - pasażerowie'!B89/'KORDONY - pojemność pociągów'!B89,"-")</f>
        <v>-</v>
      </c>
      <c r="C89" s="42" t="str">
        <f>IFERROR('KORDONY - pasażerowie'!C89/'KORDONY - pojemność pociągów'!C89,"-")</f>
        <v>-</v>
      </c>
      <c r="D89" s="42" t="str">
        <f>IFERROR('KORDONY - pasażerowie'!D89/'KORDONY - pojemność pociągów'!D89,"-")</f>
        <v>-</v>
      </c>
      <c r="E89" s="42" t="str">
        <f>IFERROR('KORDONY - pasażerowie'!E89/'KORDONY - pojemność pociągów'!E89,"-")</f>
        <v>-</v>
      </c>
      <c r="F89" s="42" t="str">
        <f>IFERROR('KORDONY - pasażerowie'!F89/'KORDONY - pojemność pociągów'!F89,"-")</f>
        <v>-</v>
      </c>
      <c r="G89" s="42" t="str">
        <f>IFERROR('KORDONY - pasażerowie'!G89/'KORDONY - pojemność pociągów'!G89,"-")</f>
        <v>-</v>
      </c>
      <c r="H89" s="42" t="str">
        <f>IFERROR('KORDONY - pasażerowie'!H89/'KORDONY - pojemność pociągów'!H89,"-")</f>
        <v>-</v>
      </c>
      <c r="I89" s="42" t="str">
        <f>IFERROR('KORDONY - pasażerowie'!I89/'KORDONY - pojemność pociągów'!I89,"-")</f>
        <v>-</v>
      </c>
      <c r="J89" s="42" t="str">
        <f>IFERROR('KORDONY - pasażerowie'!J89/'KORDONY - pojemność pociągów'!J89,"-")</f>
        <v>-</v>
      </c>
      <c r="K89" s="42" t="str">
        <f>IFERROR('KORDONY - pasażerowie'!K89/'KORDONY - pojemność pociągów'!K89,"-")</f>
        <v>-</v>
      </c>
      <c r="L89" s="42" t="str">
        <f>IFERROR('KORDONY - pasażerowie'!L89/'KORDONY - pojemność pociągów'!L89,"-")</f>
        <v>-</v>
      </c>
      <c r="M89" s="42" t="str">
        <f>IFERROR('KORDONY - pasażerowie'!M89/'KORDONY - pojemność pociągów'!M89,"-")</f>
        <v>-</v>
      </c>
      <c r="N89" s="42" t="str">
        <f>IFERROR('KORDONY - pasażerowie'!N89/'KORDONY - pojemność pociągów'!N89,"-")</f>
        <v>-</v>
      </c>
      <c r="O89" s="42" t="str">
        <f>IFERROR('KORDONY - pasażerowie'!O89/'KORDONY - pojemność pociągów'!O89,"-")</f>
        <v>-</v>
      </c>
      <c r="P89" s="42" t="str">
        <f>IFERROR('KORDONY - pasażerowie'!P89/'KORDONY - pojemność pociągów'!P89,"-")</f>
        <v>-</v>
      </c>
      <c r="Q89" s="42" t="str">
        <f>IFERROR('KORDONY - pasażerowie'!Q89/'KORDONY - pojemność pociągów'!Q89,"-")</f>
        <v>-</v>
      </c>
      <c r="R89" s="42" t="str">
        <f>IFERROR('KORDONY - pasażerowie'!R89/'KORDONY - pojemność pociągów'!R89,"-")</f>
        <v>-</v>
      </c>
      <c r="S89" s="42" t="str">
        <f>IFERROR('KORDONY - pasażerowie'!S89/'KORDONY - pojemność pociągów'!S89,"-")</f>
        <v>-</v>
      </c>
      <c r="T89" s="42" t="str">
        <f>IFERROR('KORDONY - pasażerowie'!T89/'KORDONY - pojemność pociągów'!T89,"-")</f>
        <v>-</v>
      </c>
      <c r="U89" s="42" t="str">
        <f>IFERROR('KORDONY - pasażerowie'!U89/'KORDONY - pojemność pociągów'!U89,"-")</f>
        <v>-</v>
      </c>
      <c r="V89" s="42" t="str">
        <f>IFERROR('KORDONY - pasażerowie'!V89/'KORDONY - pojemność pociągów'!V89,"-")</f>
        <v>-</v>
      </c>
      <c r="W89" s="42" t="str">
        <f>IFERROR('KORDONY - pasażerowie'!W89/'KORDONY - pojemność pociągów'!W89,"-")</f>
        <v>-</v>
      </c>
      <c r="X89" s="42" t="str">
        <f>IFERROR('KORDONY - pasażerowie'!X89/'KORDONY - pojemność pociągów'!X89,"-")</f>
        <v>-</v>
      </c>
      <c r="Y89" s="42" t="str">
        <f>IFERROR('KORDONY - pasażerowie'!Y89/'KORDONY - pojemność pociągów'!Y89,"-")</f>
        <v>-</v>
      </c>
      <c r="Z89" s="42" t="str">
        <f>IFERROR('KORDONY - pasażerowie'!Z89/'KORDONY - pojemność pociągów'!Z89,"-")</f>
        <v>-</v>
      </c>
      <c r="AA89" s="42" t="str">
        <f>IFERROR('KORDONY - pasażerowie'!AA89/'KORDONY - pojemność pociągów'!AA89,"-")</f>
        <v>-</v>
      </c>
      <c r="AB89" s="42" t="str">
        <f>IFERROR('KORDONY - pasażerowie'!AB89/'KORDONY - pojemność pociągów'!AB89,"-")</f>
        <v>-</v>
      </c>
      <c r="AC89" s="42" t="str">
        <f>IFERROR('KORDONY - pasażerowie'!AC89/'KORDONY - pojemność pociągów'!AC89,"-")</f>
        <v>-</v>
      </c>
      <c r="AD89" s="42" t="str">
        <f>IFERROR('KORDONY - pasażerowie'!AD89/'KORDONY - pojemność pociągów'!AD89,"-")</f>
        <v>-</v>
      </c>
      <c r="AE89" s="42" t="str">
        <f>IFERROR('KORDONY - pasażerowie'!AE89/'KORDONY - pojemność pociągów'!AE89,"-")</f>
        <v>-</v>
      </c>
      <c r="AF89" s="42" t="str">
        <f>IFERROR('KORDONY - pasażerowie'!AF89/'KORDONY - pojemność pociągów'!AF89,"-")</f>
        <v>-</v>
      </c>
      <c r="AG89" s="42" t="str">
        <f>IFERROR('KORDONY - pasażerowie'!AG89/'KORDONY - pojemność pociągów'!AG89,"-")</f>
        <v>-</v>
      </c>
      <c r="AH89" s="42" t="str">
        <f>IFERROR('KORDONY - pasażerowie'!AH89/'KORDONY - pojemność pociągów'!AH89,"-")</f>
        <v>-</v>
      </c>
      <c r="AI89" s="22"/>
      <c r="AJ89" s="22"/>
    </row>
    <row r="90" spans="1:36">
      <c r="A90" s="40" t="s">
        <v>281</v>
      </c>
      <c r="B90" s="42" t="str">
        <f>IFERROR('KORDONY - pasażerowie'!B90/'KORDONY - pojemność pociągów'!B90,"-")</f>
        <v>-</v>
      </c>
      <c r="C90" s="42" t="str">
        <f>IFERROR('KORDONY - pasażerowie'!C90/'KORDONY - pojemność pociągów'!C90,"-")</f>
        <v>-</v>
      </c>
      <c r="D90" s="42" t="str">
        <f>IFERROR('KORDONY - pasażerowie'!D90/'KORDONY - pojemność pociągów'!D90,"-")</f>
        <v>-</v>
      </c>
      <c r="E90" s="42" t="str">
        <f>IFERROR('KORDONY - pasażerowie'!E90/'KORDONY - pojemność pociągów'!E90,"-")</f>
        <v>-</v>
      </c>
      <c r="F90" s="42" t="str">
        <f>IFERROR('KORDONY - pasażerowie'!F90/'KORDONY - pojemność pociągów'!F90,"-")</f>
        <v>-</v>
      </c>
      <c r="G90" s="42" t="str">
        <f>IFERROR('KORDONY - pasażerowie'!G90/'KORDONY - pojemność pociągów'!G90,"-")</f>
        <v>-</v>
      </c>
      <c r="H90" s="42" t="str">
        <f>IFERROR('KORDONY - pasażerowie'!H90/'KORDONY - pojemność pociągów'!H90,"-")</f>
        <v>-</v>
      </c>
      <c r="I90" s="42" t="str">
        <f>IFERROR('KORDONY - pasażerowie'!I90/'KORDONY - pojemność pociągów'!I90,"-")</f>
        <v>-</v>
      </c>
      <c r="J90" s="42" t="str">
        <f>IFERROR('KORDONY - pasażerowie'!J90/'KORDONY - pojemność pociągów'!J90,"-")</f>
        <v>-</v>
      </c>
      <c r="K90" s="42" t="str">
        <f>IFERROR('KORDONY - pasażerowie'!K90/'KORDONY - pojemność pociągów'!K90,"-")</f>
        <v>-</v>
      </c>
      <c r="L90" s="42" t="str">
        <f>IFERROR('KORDONY - pasażerowie'!L90/'KORDONY - pojemność pociągów'!L90,"-")</f>
        <v>-</v>
      </c>
      <c r="M90" s="42" t="str">
        <f>IFERROR('KORDONY - pasażerowie'!M90/'KORDONY - pojemność pociągów'!M90,"-")</f>
        <v>-</v>
      </c>
      <c r="N90" s="42" t="str">
        <f>IFERROR('KORDONY - pasażerowie'!N90/'KORDONY - pojemność pociągów'!N90,"-")</f>
        <v>-</v>
      </c>
      <c r="O90" s="42" t="str">
        <f>IFERROR('KORDONY - pasażerowie'!O90/'KORDONY - pojemność pociągów'!O90,"-")</f>
        <v>-</v>
      </c>
      <c r="P90" s="42" t="str">
        <f>IFERROR('KORDONY - pasażerowie'!P90/'KORDONY - pojemność pociągów'!P90,"-")</f>
        <v>-</v>
      </c>
      <c r="Q90" s="42" t="str">
        <f>IFERROR('KORDONY - pasażerowie'!Q90/'KORDONY - pojemność pociągów'!Q90,"-")</f>
        <v>-</v>
      </c>
      <c r="R90" s="42" t="str">
        <f>IFERROR('KORDONY - pasażerowie'!R90/'KORDONY - pojemność pociągów'!R90,"-")</f>
        <v>-</v>
      </c>
      <c r="S90" s="42" t="str">
        <f>IFERROR('KORDONY - pasażerowie'!S90/'KORDONY - pojemność pociągów'!S90,"-")</f>
        <v>-</v>
      </c>
      <c r="T90" s="42" t="str">
        <f>IFERROR('KORDONY - pasażerowie'!T90/'KORDONY - pojemność pociągów'!T90,"-")</f>
        <v>-</v>
      </c>
      <c r="U90" s="42" t="str">
        <f>IFERROR('KORDONY - pasażerowie'!U90/'KORDONY - pojemność pociągów'!U90,"-")</f>
        <v>-</v>
      </c>
      <c r="V90" s="42" t="str">
        <f>IFERROR('KORDONY - pasażerowie'!V90/'KORDONY - pojemność pociągów'!V90,"-")</f>
        <v>-</v>
      </c>
      <c r="W90" s="42" t="str">
        <f>IFERROR('KORDONY - pasażerowie'!W90/'KORDONY - pojemność pociągów'!W90,"-")</f>
        <v>-</v>
      </c>
      <c r="X90" s="42" t="str">
        <f>IFERROR('KORDONY - pasażerowie'!X90/'KORDONY - pojemność pociągów'!X90,"-")</f>
        <v>-</v>
      </c>
      <c r="Y90" s="42" t="str">
        <f>IFERROR('KORDONY - pasażerowie'!Y90/'KORDONY - pojemność pociągów'!Y90,"-")</f>
        <v>-</v>
      </c>
      <c r="Z90" s="42" t="str">
        <f>IFERROR('KORDONY - pasażerowie'!Z90/'KORDONY - pojemność pociągów'!Z90,"-")</f>
        <v>-</v>
      </c>
      <c r="AA90" s="42" t="str">
        <f>IFERROR('KORDONY - pasażerowie'!AA90/'KORDONY - pojemność pociągów'!AA90,"-")</f>
        <v>-</v>
      </c>
      <c r="AB90" s="42" t="str">
        <f>IFERROR('KORDONY - pasażerowie'!AB90/'KORDONY - pojemność pociągów'!AB90,"-")</f>
        <v>-</v>
      </c>
      <c r="AC90" s="42" t="str">
        <f>IFERROR('KORDONY - pasażerowie'!AC90/'KORDONY - pojemność pociągów'!AC90,"-")</f>
        <v>-</v>
      </c>
      <c r="AD90" s="42" t="str">
        <f>IFERROR('KORDONY - pasażerowie'!AD90/'KORDONY - pojemność pociągów'!AD90,"-")</f>
        <v>-</v>
      </c>
      <c r="AE90" s="42" t="str">
        <f>IFERROR('KORDONY - pasażerowie'!AE90/'KORDONY - pojemność pociągów'!AE90,"-")</f>
        <v>-</v>
      </c>
      <c r="AF90" s="42" t="str">
        <f>IFERROR('KORDONY - pasażerowie'!AF90/'KORDONY - pojemność pociągów'!AF90,"-")</f>
        <v>-</v>
      </c>
      <c r="AG90" s="42" t="str">
        <f>IFERROR('KORDONY - pasażerowie'!AG90/'KORDONY - pojemność pociągów'!AG90,"-")</f>
        <v>-</v>
      </c>
      <c r="AH90" s="42" t="str">
        <f>IFERROR('KORDONY - pasażerowie'!AH90/'KORDONY - pojemność pociągów'!AH90,"-")</f>
        <v>-</v>
      </c>
      <c r="AI90" s="22"/>
      <c r="AJ90" s="22"/>
    </row>
    <row r="91" spans="1:36">
      <c r="A91" s="40" t="s">
        <v>282</v>
      </c>
      <c r="B91" s="42" t="str">
        <f>IFERROR('KORDONY - pasażerowie'!B91/'KORDONY - pojemność pociągów'!B91,"-")</f>
        <v>-</v>
      </c>
      <c r="C91" s="42" t="str">
        <f>IFERROR('KORDONY - pasażerowie'!C91/'KORDONY - pojemność pociągów'!C91,"-")</f>
        <v>-</v>
      </c>
      <c r="D91" s="42" t="str">
        <f>IFERROR('KORDONY - pasażerowie'!D91/'KORDONY - pojemność pociągów'!D91,"-")</f>
        <v>-</v>
      </c>
      <c r="E91" s="42" t="str">
        <f>IFERROR('KORDONY - pasażerowie'!E91/'KORDONY - pojemność pociągów'!E91,"-")</f>
        <v>-</v>
      </c>
      <c r="F91" s="42" t="str">
        <f>IFERROR('KORDONY - pasażerowie'!F91/'KORDONY - pojemność pociągów'!F91,"-")</f>
        <v>-</v>
      </c>
      <c r="G91" s="42" t="str">
        <f>IFERROR('KORDONY - pasażerowie'!G91/'KORDONY - pojemność pociągów'!G91,"-")</f>
        <v>-</v>
      </c>
      <c r="H91" s="42" t="str">
        <f>IFERROR('KORDONY - pasażerowie'!H91/'KORDONY - pojemność pociągów'!H91,"-")</f>
        <v>-</v>
      </c>
      <c r="I91" s="42" t="str">
        <f>IFERROR('KORDONY - pasażerowie'!I91/'KORDONY - pojemność pociągów'!I91,"-")</f>
        <v>-</v>
      </c>
      <c r="J91" s="42" t="str">
        <f>IFERROR('KORDONY - pasażerowie'!J91/'KORDONY - pojemność pociągów'!J91,"-")</f>
        <v>-</v>
      </c>
      <c r="K91" s="42" t="str">
        <f>IFERROR('KORDONY - pasażerowie'!K91/'KORDONY - pojemność pociągów'!K91,"-")</f>
        <v>-</v>
      </c>
      <c r="L91" s="42" t="str">
        <f>IFERROR('KORDONY - pasażerowie'!L91/'KORDONY - pojemność pociągów'!L91,"-")</f>
        <v>-</v>
      </c>
      <c r="M91" s="42" t="str">
        <f>IFERROR('KORDONY - pasażerowie'!M91/'KORDONY - pojemność pociągów'!M91,"-")</f>
        <v>-</v>
      </c>
      <c r="N91" s="42" t="str">
        <f>IFERROR('KORDONY - pasażerowie'!N91/'KORDONY - pojemność pociągów'!N91,"-")</f>
        <v>-</v>
      </c>
      <c r="O91" s="42" t="str">
        <f>IFERROR('KORDONY - pasażerowie'!O91/'KORDONY - pojemność pociągów'!O91,"-")</f>
        <v>-</v>
      </c>
      <c r="P91" s="42" t="str">
        <f>IFERROR('KORDONY - pasażerowie'!P91/'KORDONY - pojemność pociągów'!P91,"-")</f>
        <v>-</v>
      </c>
      <c r="Q91" s="42" t="str">
        <f>IFERROR('KORDONY - pasażerowie'!Q91/'KORDONY - pojemność pociągów'!Q91,"-")</f>
        <v>-</v>
      </c>
      <c r="R91" s="42" t="str">
        <f>IFERROR('KORDONY - pasażerowie'!R91/'KORDONY - pojemność pociągów'!R91,"-")</f>
        <v>-</v>
      </c>
      <c r="S91" s="42" t="str">
        <f>IFERROR('KORDONY - pasażerowie'!S91/'KORDONY - pojemność pociągów'!S91,"-")</f>
        <v>-</v>
      </c>
      <c r="T91" s="42" t="str">
        <f>IFERROR('KORDONY - pasażerowie'!T91/'KORDONY - pojemność pociągów'!T91,"-")</f>
        <v>-</v>
      </c>
      <c r="U91" s="42" t="str">
        <f>IFERROR('KORDONY - pasażerowie'!U91/'KORDONY - pojemność pociągów'!U91,"-")</f>
        <v>-</v>
      </c>
      <c r="V91" s="42" t="str">
        <f>IFERROR('KORDONY - pasażerowie'!V91/'KORDONY - pojemność pociągów'!V91,"-")</f>
        <v>-</v>
      </c>
      <c r="W91" s="42" t="str">
        <f>IFERROR('KORDONY - pasażerowie'!W91/'KORDONY - pojemność pociągów'!W91,"-")</f>
        <v>-</v>
      </c>
      <c r="X91" s="42" t="str">
        <f>IFERROR('KORDONY - pasażerowie'!X91/'KORDONY - pojemność pociągów'!X91,"-")</f>
        <v>-</v>
      </c>
      <c r="Y91" s="42" t="str">
        <f>IFERROR('KORDONY - pasażerowie'!Y91/'KORDONY - pojemność pociągów'!Y91,"-")</f>
        <v>-</v>
      </c>
      <c r="Z91" s="42" t="str">
        <f>IFERROR('KORDONY - pasażerowie'!Z91/'KORDONY - pojemność pociągów'!Z91,"-")</f>
        <v>-</v>
      </c>
      <c r="AA91" s="42" t="str">
        <f>IFERROR('KORDONY - pasażerowie'!AA91/'KORDONY - pojemność pociągów'!AA91,"-")</f>
        <v>-</v>
      </c>
      <c r="AB91" s="42" t="str">
        <f>IFERROR('KORDONY - pasażerowie'!AB91/'KORDONY - pojemność pociągów'!AB91,"-")</f>
        <v>-</v>
      </c>
      <c r="AC91" s="42" t="str">
        <f>IFERROR('KORDONY - pasażerowie'!AC91/'KORDONY - pojemność pociągów'!AC91,"-")</f>
        <v>-</v>
      </c>
      <c r="AD91" s="42" t="str">
        <f>IFERROR('KORDONY - pasażerowie'!AD91/'KORDONY - pojemność pociągów'!AD91,"-")</f>
        <v>-</v>
      </c>
      <c r="AE91" s="42" t="str">
        <f>IFERROR('KORDONY - pasażerowie'!AE91/'KORDONY - pojemność pociągów'!AE91,"-")</f>
        <v>-</v>
      </c>
      <c r="AF91" s="42" t="str">
        <f>IFERROR('KORDONY - pasażerowie'!AF91/'KORDONY - pojemność pociągów'!AF91,"-")</f>
        <v>-</v>
      </c>
      <c r="AG91" s="42" t="str">
        <f>IFERROR('KORDONY - pasażerowie'!AG91/'KORDONY - pojemność pociągów'!AG91,"-")</f>
        <v>-</v>
      </c>
      <c r="AH91" s="42" t="str">
        <f>IFERROR('KORDONY - pasażerowie'!AH91/'KORDONY - pojemność pociągów'!AH91,"-")</f>
        <v>-</v>
      </c>
      <c r="AI91" s="22"/>
      <c r="AJ91" s="22"/>
    </row>
    <row r="92" spans="1:36">
      <c r="A92" s="40" t="s">
        <v>283</v>
      </c>
      <c r="B92" s="42" t="str">
        <f>IFERROR('KORDONY - pasażerowie'!B92/'KORDONY - pojemność pociągów'!B92,"-")</f>
        <v>-</v>
      </c>
      <c r="C92" s="42" t="str">
        <f>IFERROR('KORDONY - pasażerowie'!C92/'KORDONY - pojemność pociągów'!C92,"-")</f>
        <v>-</v>
      </c>
      <c r="D92" s="42" t="str">
        <f>IFERROR('KORDONY - pasażerowie'!D92/'KORDONY - pojemność pociągów'!D92,"-")</f>
        <v>-</v>
      </c>
      <c r="E92" s="42" t="str">
        <f>IFERROR('KORDONY - pasażerowie'!E92/'KORDONY - pojemność pociągów'!E92,"-")</f>
        <v>-</v>
      </c>
      <c r="F92" s="42" t="str">
        <f>IFERROR('KORDONY - pasażerowie'!F92/'KORDONY - pojemność pociągów'!F92,"-")</f>
        <v>-</v>
      </c>
      <c r="G92" s="42" t="str">
        <f>IFERROR('KORDONY - pasażerowie'!G92/'KORDONY - pojemność pociągów'!G92,"-")</f>
        <v>-</v>
      </c>
      <c r="H92" s="42" t="str">
        <f>IFERROR('KORDONY - pasażerowie'!H92/'KORDONY - pojemność pociągów'!H92,"-")</f>
        <v>-</v>
      </c>
      <c r="I92" s="42" t="str">
        <f>IFERROR('KORDONY - pasażerowie'!I92/'KORDONY - pojemność pociągów'!I92,"-")</f>
        <v>-</v>
      </c>
      <c r="J92" s="42" t="str">
        <f>IFERROR('KORDONY - pasażerowie'!J92/'KORDONY - pojemność pociągów'!J92,"-")</f>
        <v>-</v>
      </c>
      <c r="K92" s="42" t="str">
        <f>IFERROR('KORDONY - pasażerowie'!K92/'KORDONY - pojemność pociągów'!K92,"-")</f>
        <v>-</v>
      </c>
      <c r="L92" s="42" t="str">
        <f>IFERROR('KORDONY - pasażerowie'!L92/'KORDONY - pojemność pociągów'!L92,"-")</f>
        <v>-</v>
      </c>
      <c r="M92" s="42" t="str">
        <f>IFERROR('KORDONY - pasażerowie'!M92/'KORDONY - pojemność pociągów'!M92,"-")</f>
        <v>-</v>
      </c>
      <c r="N92" s="42" t="str">
        <f>IFERROR('KORDONY - pasażerowie'!N92/'KORDONY - pojemność pociągów'!N92,"-")</f>
        <v>-</v>
      </c>
      <c r="O92" s="42" t="str">
        <f>IFERROR('KORDONY - pasażerowie'!O92/'KORDONY - pojemność pociągów'!O92,"-")</f>
        <v>-</v>
      </c>
      <c r="P92" s="42" t="str">
        <f>IFERROR('KORDONY - pasażerowie'!P92/'KORDONY - pojemność pociągów'!P92,"-")</f>
        <v>-</v>
      </c>
      <c r="Q92" s="42" t="str">
        <f>IFERROR('KORDONY - pasażerowie'!Q92/'KORDONY - pojemność pociągów'!Q92,"-")</f>
        <v>-</v>
      </c>
      <c r="R92" s="42" t="str">
        <f>IFERROR('KORDONY - pasażerowie'!R92/'KORDONY - pojemność pociągów'!R92,"-")</f>
        <v>-</v>
      </c>
      <c r="S92" s="42" t="str">
        <f>IFERROR('KORDONY - pasażerowie'!S92/'KORDONY - pojemność pociągów'!S92,"-")</f>
        <v>-</v>
      </c>
      <c r="T92" s="42" t="str">
        <f>IFERROR('KORDONY - pasażerowie'!T92/'KORDONY - pojemność pociągów'!T92,"-")</f>
        <v>-</v>
      </c>
      <c r="U92" s="42" t="str">
        <f>IFERROR('KORDONY - pasażerowie'!U92/'KORDONY - pojemność pociągów'!U92,"-")</f>
        <v>-</v>
      </c>
      <c r="V92" s="42" t="str">
        <f>IFERROR('KORDONY - pasażerowie'!V92/'KORDONY - pojemność pociągów'!V92,"-")</f>
        <v>-</v>
      </c>
      <c r="W92" s="42" t="str">
        <f>IFERROR('KORDONY - pasażerowie'!W92/'KORDONY - pojemność pociągów'!W92,"-")</f>
        <v>-</v>
      </c>
      <c r="X92" s="42" t="str">
        <f>IFERROR('KORDONY - pasażerowie'!X92/'KORDONY - pojemność pociągów'!X92,"-")</f>
        <v>-</v>
      </c>
      <c r="Y92" s="42" t="str">
        <f>IFERROR('KORDONY - pasażerowie'!Y92/'KORDONY - pojemność pociągów'!Y92,"-")</f>
        <v>-</v>
      </c>
      <c r="Z92" s="42" t="str">
        <f>IFERROR('KORDONY - pasażerowie'!Z92/'KORDONY - pojemność pociągów'!Z92,"-")</f>
        <v>-</v>
      </c>
      <c r="AA92" s="42" t="str">
        <f>IFERROR('KORDONY - pasażerowie'!AA92/'KORDONY - pojemność pociągów'!AA92,"-")</f>
        <v>-</v>
      </c>
      <c r="AB92" s="42" t="str">
        <f>IFERROR('KORDONY - pasażerowie'!AB92/'KORDONY - pojemność pociągów'!AB92,"-")</f>
        <v>-</v>
      </c>
      <c r="AC92" s="42" t="str">
        <f>IFERROR('KORDONY - pasażerowie'!AC92/'KORDONY - pojemność pociągów'!AC92,"-")</f>
        <v>-</v>
      </c>
      <c r="AD92" s="42" t="str">
        <f>IFERROR('KORDONY - pasażerowie'!AD92/'KORDONY - pojemność pociągów'!AD92,"-")</f>
        <v>-</v>
      </c>
      <c r="AE92" s="42" t="str">
        <f>IFERROR('KORDONY - pasażerowie'!AE92/'KORDONY - pojemność pociągów'!AE92,"-")</f>
        <v>-</v>
      </c>
      <c r="AF92" s="42" t="str">
        <f>IFERROR('KORDONY - pasażerowie'!AF92/'KORDONY - pojemność pociągów'!AF92,"-")</f>
        <v>-</v>
      </c>
      <c r="AG92" s="42" t="str">
        <f>IFERROR('KORDONY - pasażerowie'!AG92/'KORDONY - pojemność pociągów'!AG92,"-")</f>
        <v>-</v>
      </c>
      <c r="AH92" s="42" t="str">
        <f>IFERROR('KORDONY - pasażerowie'!AH92/'KORDONY - pojemność pociągów'!AH92,"-")</f>
        <v>-</v>
      </c>
      <c r="AI92" s="22"/>
      <c r="AJ92" s="22"/>
    </row>
    <row r="93" spans="1:36">
      <c r="A93" s="40" t="s">
        <v>284</v>
      </c>
      <c r="B93" s="42" t="str">
        <f>IFERROR('KORDONY - pasażerowie'!B93/'KORDONY - pojemność pociągów'!B93,"-")</f>
        <v>-</v>
      </c>
      <c r="C93" s="42" t="str">
        <f>IFERROR('KORDONY - pasażerowie'!C93/'KORDONY - pojemność pociągów'!C93,"-")</f>
        <v>-</v>
      </c>
      <c r="D93" s="42" t="str">
        <f>IFERROR('KORDONY - pasażerowie'!D93/'KORDONY - pojemność pociągów'!D93,"-")</f>
        <v>-</v>
      </c>
      <c r="E93" s="42" t="str">
        <f>IFERROR('KORDONY - pasażerowie'!E93/'KORDONY - pojemność pociągów'!E93,"-")</f>
        <v>-</v>
      </c>
      <c r="F93" s="42" t="str">
        <f>IFERROR('KORDONY - pasażerowie'!F93/'KORDONY - pojemność pociągów'!F93,"-")</f>
        <v>-</v>
      </c>
      <c r="G93" s="42" t="str">
        <f>IFERROR('KORDONY - pasażerowie'!G93/'KORDONY - pojemność pociągów'!G93,"-")</f>
        <v>-</v>
      </c>
      <c r="H93" s="42" t="str">
        <f>IFERROR('KORDONY - pasażerowie'!H93/'KORDONY - pojemność pociągów'!H93,"-")</f>
        <v>-</v>
      </c>
      <c r="I93" s="42" t="str">
        <f>IFERROR('KORDONY - pasażerowie'!I93/'KORDONY - pojemność pociągów'!I93,"-")</f>
        <v>-</v>
      </c>
      <c r="J93" s="42" t="str">
        <f>IFERROR('KORDONY - pasażerowie'!J93/'KORDONY - pojemność pociągów'!J93,"-")</f>
        <v>-</v>
      </c>
      <c r="K93" s="42" t="str">
        <f>IFERROR('KORDONY - pasażerowie'!K93/'KORDONY - pojemność pociągów'!K93,"-")</f>
        <v>-</v>
      </c>
      <c r="L93" s="42" t="str">
        <f>IFERROR('KORDONY - pasażerowie'!L93/'KORDONY - pojemność pociągów'!L93,"-")</f>
        <v>-</v>
      </c>
      <c r="M93" s="42" t="str">
        <f>IFERROR('KORDONY - pasażerowie'!M93/'KORDONY - pojemność pociągów'!M93,"-")</f>
        <v>-</v>
      </c>
      <c r="N93" s="42" t="str">
        <f>IFERROR('KORDONY - pasażerowie'!N93/'KORDONY - pojemność pociągów'!N93,"-")</f>
        <v>-</v>
      </c>
      <c r="O93" s="42" t="str">
        <f>IFERROR('KORDONY - pasażerowie'!O93/'KORDONY - pojemność pociągów'!O93,"-")</f>
        <v>-</v>
      </c>
      <c r="P93" s="42" t="str">
        <f>IFERROR('KORDONY - pasażerowie'!P93/'KORDONY - pojemność pociągów'!P93,"-")</f>
        <v>-</v>
      </c>
      <c r="Q93" s="42" t="str">
        <f>IFERROR('KORDONY - pasażerowie'!Q93/'KORDONY - pojemność pociągów'!Q93,"-")</f>
        <v>-</v>
      </c>
      <c r="R93" s="42" t="str">
        <f>IFERROR('KORDONY - pasażerowie'!R93/'KORDONY - pojemność pociągów'!R93,"-")</f>
        <v>-</v>
      </c>
      <c r="S93" s="42" t="str">
        <f>IFERROR('KORDONY - pasażerowie'!S93/'KORDONY - pojemność pociągów'!S93,"-")</f>
        <v>-</v>
      </c>
      <c r="T93" s="42" t="str">
        <f>IFERROR('KORDONY - pasażerowie'!T93/'KORDONY - pojemność pociągów'!T93,"-")</f>
        <v>-</v>
      </c>
      <c r="U93" s="42" t="str">
        <f>IFERROR('KORDONY - pasażerowie'!U93/'KORDONY - pojemność pociągów'!U93,"-")</f>
        <v>-</v>
      </c>
      <c r="V93" s="42" t="str">
        <f>IFERROR('KORDONY - pasażerowie'!V93/'KORDONY - pojemność pociągów'!V93,"-")</f>
        <v>-</v>
      </c>
      <c r="W93" s="42" t="str">
        <f>IFERROR('KORDONY - pasażerowie'!W93/'KORDONY - pojemność pociągów'!W93,"-")</f>
        <v>-</v>
      </c>
      <c r="X93" s="42" t="str">
        <f>IFERROR('KORDONY - pasażerowie'!X93/'KORDONY - pojemność pociągów'!X93,"-")</f>
        <v>-</v>
      </c>
      <c r="Y93" s="42" t="str">
        <f>IFERROR('KORDONY - pasażerowie'!Y93/'KORDONY - pojemność pociągów'!Y93,"-")</f>
        <v>-</v>
      </c>
      <c r="Z93" s="42" t="str">
        <f>IFERROR('KORDONY - pasażerowie'!Z93/'KORDONY - pojemność pociągów'!Z93,"-")</f>
        <v>-</v>
      </c>
      <c r="AA93" s="42" t="str">
        <f>IFERROR('KORDONY - pasażerowie'!AA93/'KORDONY - pojemność pociągów'!AA93,"-")</f>
        <v>-</v>
      </c>
      <c r="AB93" s="42" t="str">
        <f>IFERROR('KORDONY - pasażerowie'!AB93/'KORDONY - pojemność pociągów'!AB93,"-")</f>
        <v>-</v>
      </c>
      <c r="AC93" s="42" t="str">
        <f>IFERROR('KORDONY - pasażerowie'!AC93/'KORDONY - pojemność pociągów'!AC93,"-")</f>
        <v>-</v>
      </c>
      <c r="AD93" s="42" t="str">
        <f>IFERROR('KORDONY - pasażerowie'!AD93/'KORDONY - pojemność pociągów'!AD93,"-")</f>
        <v>-</v>
      </c>
      <c r="AE93" s="42" t="str">
        <f>IFERROR('KORDONY - pasażerowie'!AE93/'KORDONY - pojemność pociągów'!AE93,"-")</f>
        <v>-</v>
      </c>
      <c r="AF93" s="42" t="str">
        <f>IFERROR('KORDONY - pasażerowie'!AF93/'KORDONY - pojemność pociągów'!AF93,"-")</f>
        <v>-</v>
      </c>
      <c r="AG93" s="42" t="str">
        <f>IFERROR('KORDONY - pasażerowie'!AG93/'KORDONY - pojemność pociągów'!AG93,"-")</f>
        <v>-</v>
      </c>
      <c r="AH93" s="42" t="str">
        <f>IFERROR('KORDONY - pasażerowie'!AH93/'KORDONY - pojemność pociągów'!AH93,"-")</f>
        <v>-</v>
      </c>
      <c r="AI93" s="22"/>
      <c r="AJ93" s="22"/>
    </row>
    <row r="94" spans="1:36">
      <c r="A94" s="40" t="s">
        <v>285</v>
      </c>
      <c r="B94" s="42" t="str">
        <f>IFERROR('KORDONY - pasażerowie'!B94/'KORDONY - pojemność pociągów'!B94,"-")</f>
        <v>-</v>
      </c>
      <c r="C94" s="42" t="str">
        <f>IFERROR('KORDONY - pasażerowie'!C94/'KORDONY - pojemność pociągów'!C94,"-")</f>
        <v>-</v>
      </c>
      <c r="D94" s="42" t="str">
        <f>IFERROR('KORDONY - pasażerowie'!D94/'KORDONY - pojemność pociągów'!D94,"-")</f>
        <v>-</v>
      </c>
      <c r="E94" s="42" t="str">
        <f>IFERROR('KORDONY - pasażerowie'!E94/'KORDONY - pojemność pociągów'!E94,"-")</f>
        <v>-</v>
      </c>
      <c r="F94" s="42" t="str">
        <f>IFERROR('KORDONY - pasażerowie'!F94/'KORDONY - pojemność pociągów'!F94,"-")</f>
        <v>-</v>
      </c>
      <c r="G94" s="42" t="str">
        <f>IFERROR('KORDONY - pasażerowie'!G94/'KORDONY - pojemność pociągów'!G94,"-")</f>
        <v>-</v>
      </c>
      <c r="H94" s="42" t="str">
        <f>IFERROR('KORDONY - pasażerowie'!H94/'KORDONY - pojemność pociągów'!H94,"-")</f>
        <v>-</v>
      </c>
      <c r="I94" s="42" t="str">
        <f>IFERROR('KORDONY - pasażerowie'!I94/'KORDONY - pojemność pociągów'!I94,"-")</f>
        <v>-</v>
      </c>
      <c r="J94" s="42" t="str">
        <f>IFERROR('KORDONY - pasażerowie'!J94/'KORDONY - pojemność pociągów'!J94,"-")</f>
        <v>-</v>
      </c>
      <c r="K94" s="42" t="str">
        <f>IFERROR('KORDONY - pasażerowie'!K94/'KORDONY - pojemność pociągów'!K94,"-")</f>
        <v>-</v>
      </c>
      <c r="L94" s="42" t="str">
        <f>IFERROR('KORDONY - pasażerowie'!L94/'KORDONY - pojemność pociągów'!L94,"-")</f>
        <v>-</v>
      </c>
      <c r="M94" s="42" t="str">
        <f>IFERROR('KORDONY - pasażerowie'!M94/'KORDONY - pojemność pociągów'!M94,"-")</f>
        <v>-</v>
      </c>
      <c r="N94" s="42" t="str">
        <f>IFERROR('KORDONY - pasażerowie'!N94/'KORDONY - pojemność pociągów'!N94,"-")</f>
        <v>-</v>
      </c>
      <c r="O94" s="42" t="str">
        <f>IFERROR('KORDONY - pasażerowie'!O94/'KORDONY - pojemność pociągów'!O94,"-")</f>
        <v>-</v>
      </c>
      <c r="P94" s="42" t="str">
        <f>IFERROR('KORDONY - pasażerowie'!P94/'KORDONY - pojemność pociągów'!P94,"-")</f>
        <v>-</v>
      </c>
      <c r="Q94" s="42" t="str">
        <f>IFERROR('KORDONY - pasażerowie'!Q94/'KORDONY - pojemność pociągów'!Q94,"-")</f>
        <v>-</v>
      </c>
      <c r="R94" s="42" t="str">
        <f>IFERROR('KORDONY - pasażerowie'!R94/'KORDONY - pojemność pociągów'!R94,"-")</f>
        <v>-</v>
      </c>
      <c r="S94" s="42" t="str">
        <f>IFERROR('KORDONY - pasażerowie'!S94/'KORDONY - pojemność pociągów'!S94,"-")</f>
        <v>-</v>
      </c>
      <c r="T94" s="42" t="str">
        <f>IFERROR('KORDONY - pasażerowie'!T94/'KORDONY - pojemność pociągów'!T94,"-")</f>
        <v>-</v>
      </c>
      <c r="U94" s="42" t="str">
        <f>IFERROR('KORDONY - pasażerowie'!U94/'KORDONY - pojemność pociągów'!U94,"-")</f>
        <v>-</v>
      </c>
      <c r="V94" s="42" t="str">
        <f>IFERROR('KORDONY - pasażerowie'!V94/'KORDONY - pojemność pociągów'!V94,"-")</f>
        <v>-</v>
      </c>
      <c r="W94" s="42" t="str">
        <f>IFERROR('KORDONY - pasażerowie'!W94/'KORDONY - pojemność pociągów'!W94,"-")</f>
        <v>-</v>
      </c>
      <c r="X94" s="42" t="str">
        <f>IFERROR('KORDONY - pasażerowie'!X94/'KORDONY - pojemność pociągów'!X94,"-")</f>
        <v>-</v>
      </c>
      <c r="Y94" s="42" t="str">
        <f>IFERROR('KORDONY - pasażerowie'!Y94/'KORDONY - pojemność pociągów'!Y94,"-")</f>
        <v>-</v>
      </c>
      <c r="Z94" s="42" t="str">
        <f>IFERROR('KORDONY - pasażerowie'!Z94/'KORDONY - pojemność pociągów'!Z94,"-")</f>
        <v>-</v>
      </c>
      <c r="AA94" s="42" t="str">
        <f>IFERROR('KORDONY - pasażerowie'!AA94/'KORDONY - pojemność pociągów'!AA94,"-")</f>
        <v>-</v>
      </c>
      <c r="AB94" s="42" t="str">
        <f>IFERROR('KORDONY - pasażerowie'!AB94/'KORDONY - pojemność pociągów'!AB94,"-")</f>
        <v>-</v>
      </c>
      <c r="AC94" s="42" t="str">
        <f>IFERROR('KORDONY - pasażerowie'!AC94/'KORDONY - pojemność pociągów'!AC94,"-")</f>
        <v>-</v>
      </c>
      <c r="AD94" s="42" t="str">
        <f>IFERROR('KORDONY - pasażerowie'!AD94/'KORDONY - pojemność pociągów'!AD94,"-")</f>
        <v>-</v>
      </c>
      <c r="AE94" s="42" t="str">
        <f>IFERROR('KORDONY - pasażerowie'!AE94/'KORDONY - pojemność pociągów'!AE94,"-")</f>
        <v>-</v>
      </c>
      <c r="AF94" s="42" t="str">
        <f>IFERROR('KORDONY - pasażerowie'!AF94/'KORDONY - pojemność pociągów'!AF94,"-")</f>
        <v>-</v>
      </c>
      <c r="AG94" s="42" t="str">
        <f>IFERROR('KORDONY - pasażerowie'!AG94/'KORDONY - pojemność pociągów'!AG94,"-")</f>
        <v>-</v>
      </c>
      <c r="AH94" s="42" t="str">
        <f>IFERROR('KORDONY - pasażerowie'!AH94/'KORDONY - pojemność pociągów'!AH94,"-")</f>
        <v>-</v>
      </c>
      <c r="AI94" s="22"/>
      <c r="AJ94" s="22"/>
    </row>
    <row r="95" spans="1:36">
      <c r="A95" s="40" t="s">
        <v>286</v>
      </c>
      <c r="B95" s="42" t="str">
        <f>IFERROR('KORDONY - pasażerowie'!B95/'KORDONY - pojemność pociągów'!B95,"-")</f>
        <v>-</v>
      </c>
      <c r="C95" s="42" t="str">
        <f>IFERROR('KORDONY - pasażerowie'!C95/'KORDONY - pojemność pociągów'!C95,"-")</f>
        <v>-</v>
      </c>
      <c r="D95" s="42" t="str">
        <f>IFERROR('KORDONY - pasażerowie'!D95/'KORDONY - pojemność pociągów'!D95,"-")</f>
        <v>-</v>
      </c>
      <c r="E95" s="42" t="str">
        <f>IFERROR('KORDONY - pasażerowie'!E95/'KORDONY - pojemność pociągów'!E95,"-")</f>
        <v>-</v>
      </c>
      <c r="F95" s="42" t="str">
        <f>IFERROR('KORDONY - pasażerowie'!F95/'KORDONY - pojemność pociągów'!F95,"-")</f>
        <v>-</v>
      </c>
      <c r="G95" s="42" t="str">
        <f>IFERROR('KORDONY - pasażerowie'!G95/'KORDONY - pojemność pociągów'!G95,"-")</f>
        <v>-</v>
      </c>
      <c r="H95" s="42" t="str">
        <f>IFERROR('KORDONY - pasażerowie'!H95/'KORDONY - pojemność pociągów'!H95,"-")</f>
        <v>-</v>
      </c>
      <c r="I95" s="42" t="str">
        <f>IFERROR('KORDONY - pasażerowie'!I95/'KORDONY - pojemność pociągów'!I95,"-")</f>
        <v>-</v>
      </c>
      <c r="J95" s="42" t="str">
        <f>IFERROR('KORDONY - pasażerowie'!J95/'KORDONY - pojemność pociągów'!J95,"-")</f>
        <v>-</v>
      </c>
      <c r="K95" s="42" t="str">
        <f>IFERROR('KORDONY - pasażerowie'!K95/'KORDONY - pojemność pociągów'!K95,"-")</f>
        <v>-</v>
      </c>
      <c r="L95" s="42" t="str">
        <f>IFERROR('KORDONY - pasażerowie'!L95/'KORDONY - pojemność pociągów'!L95,"-")</f>
        <v>-</v>
      </c>
      <c r="M95" s="42" t="str">
        <f>IFERROR('KORDONY - pasażerowie'!M95/'KORDONY - pojemność pociągów'!M95,"-")</f>
        <v>-</v>
      </c>
      <c r="N95" s="42" t="str">
        <f>IFERROR('KORDONY - pasażerowie'!N95/'KORDONY - pojemność pociągów'!N95,"-")</f>
        <v>-</v>
      </c>
      <c r="O95" s="42" t="str">
        <f>IFERROR('KORDONY - pasażerowie'!O95/'KORDONY - pojemność pociągów'!O95,"-")</f>
        <v>-</v>
      </c>
      <c r="P95" s="42" t="str">
        <f>IFERROR('KORDONY - pasażerowie'!P95/'KORDONY - pojemność pociągów'!P95,"-")</f>
        <v>-</v>
      </c>
      <c r="Q95" s="42" t="str">
        <f>IFERROR('KORDONY - pasażerowie'!Q95/'KORDONY - pojemność pociągów'!Q95,"-")</f>
        <v>-</v>
      </c>
      <c r="R95" s="42" t="str">
        <f>IFERROR('KORDONY - pasażerowie'!R95/'KORDONY - pojemność pociągów'!R95,"-")</f>
        <v>-</v>
      </c>
      <c r="S95" s="42" t="str">
        <f>IFERROR('KORDONY - pasażerowie'!S95/'KORDONY - pojemność pociągów'!S95,"-")</f>
        <v>-</v>
      </c>
      <c r="T95" s="42" t="str">
        <f>IFERROR('KORDONY - pasażerowie'!T95/'KORDONY - pojemność pociągów'!T95,"-")</f>
        <v>-</v>
      </c>
      <c r="U95" s="42" t="str">
        <f>IFERROR('KORDONY - pasażerowie'!U95/'KORDONY - pojemność pociągów'!U95,"-")</f>
        <v>-</v>
      </c>
      <c r="V95" s="42" t="str">
        <f>IFERROR('KORDONY - pasażerowie'!V95/'KORDONY - pojemność pociągów'!V95,"-")</f>
        <v>-</v>
      </c>
      <c r="W95" s="42" t="str">
        <f>IFERROR('KORDONY - pasażerowie'!W95/'KORDONY - pojemność pociągów'!W95,"-")</f>
        <v>-</v>
      </c>
      <c r="X95" s="42" t="str">
        <f>IFERROR('KORDONY - pasażerowie'!X95/'KORDONY - pojemność pociągów'!X95,"-")</f>
        <v>-</v>
      </c>
      <c r="Y95" s="42" t="str">
        <f>IFERROR('KORDONY - pasażerowie'!Y95/'KORDONY - pojemność pociągów'!Y95,"-")</f>
        <v>-</v>
      </c>
      <c r="Z95" s="42" t="str">
        <f>IFERROR('KORDONY - pasażerowie'!Z95/'KORDONY - pojemność pociągów'!Z95,"-")</f>
        <v>-</v>
      </c>
      <c r="AA95" s="42" t="str">
        <f>IFERROR('KORDONY - pasażerowie'!AA95/'KORDONY - pojemność pociągów'!AA95,"-")</f>
        <v>-</v>
      </c>
      <c r="AB95" s="42" t="str">
        <f>IFERROR('KORDONY - pasażerowie'!AB95/'KORDONY - pojemność pociągów'!AB95,"-")</f>
        <v>-</v>
      </c>
      <c r="AC95" s="42" t="str">
        <f>IFERROR('KORDONY - pasażerowie'!AC95/'KORDONY - pojemność pociągów'!AC95,"-")</f>
        <v>-</v>
      </c>
      <c r="AD95" s="42" t="str">
        <f>IFERROR('KORDONY - pasażerowie'!AD95/'KORDONY - pojemność pociągów'!AD95,"-")</f>
        <v>-</v>
      </c>
      <c r="AE95" s="42" t="str">
        <f>IFERROR('KORDONY - pasażerowie'!AE95/'KORDONY - pojemność pociągów'!AE95,"-")</f>
        <v>-</v>
      </c>
      <c r="AF95" s="42" t="str">
        <f>IFERROR('KORDONY - pasażerowie'!AF95/'KORDONY - pojemność pociągów'!AF95,"-")</f>
        <v>-</v>
      </c>
      <c r="AG95" s="42" t="str">
        <f>IFERROR('KORDONY - pasażerowie'!AG95/'KORDONY - pojemność pociągów'!AG95,"-")</f>
        <v>-</v>
      </c>
      <c r="AH95" s="42" t="str">
        <f>IFERROR('KORDONY - pasażerowie'!AH95/'KORDONY - pojemność pociągów'!AH95,"-")</f>
        <v>-</v>
      </c>
      <c r="AI95" s="22"/>
      <c r="AJ95" s="22"/>
    </row>
    <row r="96" spans="1:36">
      <c r="A96" s="40" t="s">
        <v>287</v>
      </c>
      <c r="B96" s="42" t="str">
        <f>IFERROR('KORDONY - pasażerowie'!B96/'KORDONY - pojemność pociągów'!B96,"-")</f>
        <v>-</v>
      </c>
      <c r="C96" s="42" t="str">
        <f>IFERROR('KORDONY - pasażerowie'!C96/'KORDONY - pojemność pociągów'!C96,"-")</f>
        <v>-</v>
      </c>
      <c r="D96" s="42" t="str">
        <f>IFERROR('KORDONY - pasażerowie'!D96/'KORDONY - pojemność pociągów'!D96,"-")</f>
        <v>-</v>
      </c>
      <c r="E96" s="42" t="str">
        <f>IFERROR('KORDONY - pasażerowie'!E96/'KORDONY - pojemność pociągów'!E96,"-")</f>
        <v>-</v>
      </c>
      <c r="F96" s="42" t="str">
        <f>IFERROR('KORDONY - pasażerowie'!F96/'KORDONY - pojemność pociągów'!F96,"-")</f>
        <v>-</v>
      </c>
      <c r="G96" s="42" t="str">
        <f>IFERROR('KORDONY - pasażerowie'!G96/'KORDONY - pojemność pociągów'!G96,"-")</f>
        <v>-</v>
      </c>
      <c r="H96" s="42" t="str">
        <f>IFERROR('KORDONY - pasażerowie'!H96/'KORDONY - pojemność pociągów'!H96,"-")</f>
        <v>-</v>
      </c>
      <c r="I96" s="42" t="str">
        <f>IFERROR('KORDONY - pasażerowie'!I96/'KORDONY - pojemność pociągów'!I96,"-")</f>
        <v>-</v>
      </c>
      <c r="J96" s="42" t="str">
        <f>IFERROR('KORDONY - pasażerowie'!J96/'KORDONY - pojemność pociągów'!J96,"-")</f>
        <v>-</v>
      </c>
      <c r="K96" s="42" t="str">
        <f>IFERROR('KORDONY - pasażerowie'!K96/'KORDONY - pojemność pociągów'!K96,"-")</f>
        <v>-</v>
      </c>
      <c r="L96" s="42" t="str">
        <f>IFERROR('KORDONY - pasażerowie'!L96/'KORDONY - pojemność pociągów'!L96,"-")</f>
        <v>-</v>
      </c>
      <c r="M96" s="42" t="str">
        <f>IFERROR('KORDONY - pasażerowie'!M96/'KORDONY - pojemność pociągów'!M96,"-")</f>
        <v>-</v>
      </c>
      <c r="N96" s="42" t="str">
        <f>IFERROR('KORDONY - pasażerowie'!N96/'KORDONY - pojemność pociągów'!N96,"-")</f>
        <v>-</v>
      </c>
      <c r="O96" s="42" t="str">
        <f>IFERROR('KORDONY - pasażerowie'!O96/'KORDONY - pojemność pociągów'!O96,"-")</f>
        <v>-</v>
      </c>
      <c r="P96" s="42" t="str">
        <f>IFERROR('KORDONY - pasażerowie'!P96/'KORDONY - pojemność pociągów'!P96,"-")</f>
        <v>-</v>
      </c>
      <c r="Q96" s="42" t="str">
        <f>IFERROR('KORDONY - pasażerowie'!Q96/'KORDONY - pojemność pociągów'!Q96,"-")</f>
        <v>-</v>
      </c>
      <c r="R96" s="42" t="str">
        <f>IFERROR('KORDONY - pasażerowie'!R96/'KORDONY - pojemność pociągów'!R96,"-")</f>
        <v>-</v>
      </c>
      <c r="S96" s="42" t="str">
        <f>IFERROR('KORDONY - pasażerowie'!S96/'KORDONY - pojemność pociągów'!S96,"-")</f>
        <v>-</v>
      </c>
      <c r="T96" s="42" t="str">
        <f>IFERROR('KORDONY - pasażerowie'!T96/'KORDONY - pojemność pociągów'!T96,"-")</f>
        <v>-</v>
      </c>
      <c r="U96" s="42" t="str">
        <f>IFERROR('KORDONY - pasażerowie'!U96/'KORDONY - pojemność pociągów'!U96,"-")</f>
        <v>-</v>
      </c>
      <c r="V96" s="42" t="str">
        <f>IFERROR('KORDONY - pasażerowie'!V96/'KORDONY - pojemność pociągów'!V96,"-")</f>
        <v>-</v>
      </c>
      <c r="W96" s="42" t="str">
        <f>IFERROR('KORDONY - pasażerowie'!W96/'KORDONY - pojemność pociągów'!W96,"-")</f>
        <v>-</v>
      </c>
      <c r="X96" s="42" t="str">
        <f>IFERROR('KORDONY - pasażerowie'!X96/'KORDONY - pojemność pociągów'!X96,"-")</f>
        <v>-</v>
      </c>
      <c r="Y96" s="42" t="str">
        <f>IFERROR('KORDONY - pasażerowie'!Y96/'KORDONY - pojemność pociągów'!Y96,"-")</f>
        <v>-</v>
      </c>
      <c r="Z96" s="42" t="str">
        <f>IFERROR('KORDONY - pasażerowie'!Z96/'KORDONY - pojemność pociągów'!Z96,"-")</f>
        <v>-</v>
      </c>
      <c r="AA96" s="42" t="str">
        <f>IFERROR('KORDONY - pasażerowie'!AA96/'KORDONY - pojemność pociągów'!AA96,"-")</f>
        <v>-</v>
      </c>
      <c r="AB96" s="42" t="str">
        <f>IFERROR('KORDONY - pasażerowie'!AB96/'KORDONY - pojemność pociągów'!AB96,"-")</f>
        <v>-</v>
      </c>
      <c r="AC96" s="42" t="str">
        <f>IFERROR('KORDONY - pasażerowie'!AC96/'KORDONY - pojemność pociągów'!AC96,"-")</f>
        <v>-</v>
      </c>
      <c r="AD96" s="42" t="str">
        <f>IFERROR('KORDONY - pasażerowie'!AD96/'KORDONY - pojemność pociągów'!AD96,"-")</f>
        <v>-</v>
      </c>
      <c r="AE96" s="42" t="str">
        <f>IFERROR('KORDONY - pasażerowie'!AE96/'KORDONY - pojemność pociągów'!AE96,"-")</f>
        <v>-</v>
      </c>
      <c r="AF96" s="42" t="str">
        <f>IFERROR('KORDONY - pasażerowie'!AF96/'KORDONY - pojemność pociągów'!AF96,"-")</f>
        <v>-</v>
      </c>
      <c r="AG96" s="42" t="str">
        <f>IFERROR('KORDONY - pasażerowie'!AG96/'KORDONY - pojemność pociągów'!AG96,"-")</f>
        <v>-</v>
      </c>
      <c r="AH96" s="42" t="str">
        <f>IFERROR('KORDONY - pasażerowie'!AH96/'KORDONY - pojemność pociągów'!AH96,"-")</f>
        <v>-</v>
      </c>
      <c r="AI96" s="22"/>
      <c r="AJ96" s="22"/>
    </row>
    <row r="97" spans="1:36">
      <c r="A97" s="40" t="s">
        <v>288</v>
      </c>
      <c r="B97" s="42" t="str">
        <f>IFERROR('KORDONY - pasażerowie'!B97/'KORDONY - pojemność pociągów'!B97,"-")</f>
        <v>-</v>
      </c>
      <c r="C97" s="42" t="str">
        <f>IFERROR('KORDONY - pasażerowie'!C97/'KORDONY - pojemność pociągów'!C97,"-")</f>
        <v>-</v>
      </c>
      <c r="D97" s="42" t="str">
        <f>IFERROR('KORDONY - pasażerowie'!D97/'KORDONY - pojemność pociągów'!D97,"-")</f>
        <v>-</v>
      </c>
      <c r="E97" s="42" t="str">
        <f>IFERROR('KORDONY - pasażerowie'!E97/'KORDONY - pojemność pociągów'!E97,"-")</f>
        <v>-</v>
      </c>
      <c r="F97" s="42" t="str">
        <f>IFERROR('KORDONY - pasażerowie'!F97/'KORDONY - pojemność pociągów'!F97,"-")</f>
        <v>-</v>
      </c>
      <c r="G97" s="42" t="str">
        <f>IFERROR('KORDONY - pasażerowie'!G97/'KORDONY - pojemność pociągów'!G97,"-")</f>
        <v>-</v>
      </c>
      <c r="H97" s="42" t="str">
        <f>IFERROR('KORDONY - pasażerowie'!H97/'KORDONY - pojemność pociągów'!H97,"-")</f>
        <v>-</v>
      </c>
      <c r="I97" s="42" t="str">
        <f>IFERROR('KORDONY - pasażerowie'!I97/'KORDONY - pojemność pociągów'!I97,"-")</f>
        <v>-</v>
      </c>
      <c r="J97" s="42" t="str">
        <f>IFERROR('KORDONY - pasażerowie'!J97/'KORDONY - pojemność pociągów'!J97,"-")</f>
        <v>-</v>
      </c>
      <c r="K97" s="42" t="str">
        <f>IFERROR('KORDONY - pasażerowie'!K97/'KORDONY - pojemność pociągów'!K97,"-")</f>
        <v>-</v>
      </c>
      <c r="L97" s="42" t="str">
        <f>IFERROR('KORDONY - pasażerowie'!L97/'KORDONY - pojemność pociągów'!L97,"-")</f>
        <v>-</v>
      </c>
      <c r="M97" s="42" t="str">
        <f>IFERROR('KORDONY - pasażerowie'!M97/'KORDONY - pojemność pociągów'!M97,"-")</f>
        <v>-</v>
      </c>
      <c r="N97" s="42" t="str">
        <f>IFERROR('KORDONY - pasażerowie'!N97/'KORDONY - pojemność pociągów'!N97,"-")</f>
        <v>-</v>
      </c>
      <c r="O97" s="42" t="str">
        <f>IFERROR('KORDONY - pasażerowie'!O97/'KORDONY - pojemność pociągów'!O97,"-")</f>
        <v>-</v>
      </c>
      <c r="P97" s="42" t="str">
        <f>IFERROR('KORDONY - pasażerowie'!P97/'KORDONY - pojemność pociągów'!P97,"-")</f>
        <v>-</v>
      </c>
      <c r="Q97" s="42" t="str">
        <f>IFERROR('KORDONY - pasażerowie'!Q97/'KORDONY - pojemność pociągów'!Q97,"-")</f>
        <v>-</v>
      </c>
      <c r="R97" s="42" t="str">
        <f>IFERROR('KORDONY - pasażerowie'!R97/'KORDONY - pojemność pociągów'!R97,"-")</f>
        <v>-</v>
      </c>
      <c r="S97" s="42" t="str">
        <f>IFERROR('KORDONY - pasażerowie'!S97/'KORDONY - pojemność pociągów'!S97,"-")</f>
        <v>-</v>
      </c>
      <c r="T97" s="42" t="str">
        <f>IFERROR('KORDONY - pasażerowie'!T97/'KORDONY - pojemność pociągów'!T97,"-")</f>
        <v>-</v>
      </c>
      <c r="U97" s="42" t="str">
        <f>IFERROR('KORDONY - pasażerowie'!U97/'KORDONY - pojemność pociągów'!U97,"-")</f>
        <v>-</v>
      </c>
      <c r="V97" s="42" t="str">
        <f>IFERROR('KORDONY - pasażerowie'!V97/'KORDONY - pojemność pociągów'!V97,"-")</f>
        <v>-</v>
      </c>
      <c r="W97" s="42" t="str">
        <f>IFERROR('KORDONY - pasażerowie'!W97/'KORDONY - pojemność pociągów'!W97,"-")</f>
        <v>-</v>
      </c>
      <c r="X97" s="42" t="str">
        <f>IFERROR('KORDONY - pasażerowie'!X97/'KORDONY - pojemność pociągów'!X97,"-")</f>
        <v>-</v>
      </c>
      <c r="Y97" s="42" t="str">
        <f>IFERROR('KORDONY - pasażerowie'!Y97/'KORDONY - pojemność pociągów'!Y97,"-")</f>
        <v>-</v>
      </c>
      <c r="Z97" s="42" t="str">
        <f>IFERROR('KORDONY - pasażerowie'!Z97/'KORDONY - pojemność pociągów'!Z97,"-")</f>
        <v>-</v>
      </c>
      <c r="AA97" s="42" t="str">
        <f>IFERROR('KORDONY - pasażerowie'!AA97/'KORDONY - pojemność pociągów'!AA97,"-")</f>
        <v>-</v>
      </c>
      <c r="AB97" s="42" t="str">
        <f>IFERROR('KORDONY - pasażerowie'!AB97/'KORDONY - pojemność pociągów'!AB97,"-")</f>
        <v>-</v>
      </c>
      <c r="AC97" s="42" t="str">
        <f>IFERROR('KORDONY - pasażerowie'!AC97/'KORDONY - pojemność pociągów'!AC97,"-")</f>
        <v>-</v>
      </c>
      <c r="AD97" s="42" t="str">
        <f>IFERROR('KORDONY - pasażerowie'!AD97/'KORDONY - pojemność pociągów'!AD97,"-")</f>
        <v>-</v>
      </c>
      <c r="AE97" s="42" t="str">
        <f>IFERROR('KORDONY - pasażerowie'!AE97/'KORDONY - pojemność pociągów'!AE97,"-")</f>
        <v>-</v>
      </c>
      <c r="AF97" s="42" t="str">
        <f>IFERROR('KORDONY - pasażerowie'!AF97/'KORDONY - pojemność pociągów'!AF97,"-")</f>
        <v>-</v>
      </c>
      <c r="AG97" s="42" t="str">
        <f>IFERROR('KORDONY - pasażerowie'!AG97/'KORDONY - pojemność pociągów'!AG97,"-")</f>
        <v>-</v>
      </c>
      <c r="AH97" s="42" t="str">
        <f>IFERROR('KORDONY - pasażerowie'!AH97/'KORDONY - pojemność pociągów'!AH97,"-")</f>
        <v>-</v>
      </c>
      <c r="AI97" s="22"/>
      <c r="AJ97" s="22"/>
    </row>
    <row r="98" spans="1:36">
      <c r="A98" s="40" t="s">
        <v>289</v>
      </c>
      <c r="B98" s="42" t="str">
        <f>IFERROR('KORDONY - pasażerowie'!B98/'KORDONY - pojemność pociągów'!B98,"-")</f>
        <v>-</v>
      </c>
      <c r="C98" s="42" t="str">
        <f>IFERROR('KORDONY - pasażerowie'!C98/'KORDONY - pojemność pociągów'!C98,"-")</f>
        <v>-</v>
      </c>
      <c r="D98" s="42" t="str">
        <f>IFERROR('KORDONY - pasażerowie'!D98/'KORDONY - pojemność pociągów'!D98,"-")</f>
        <v>-</v>
      </c>
      <c r="E98" s="42" t="str">
        <f>IFERROR('KORDONY - pasażerowie'!E98/'KORDONY - pojemność pociągów'!E98,"-")</f>
        <v>-</v>
      </c>
      <c r="F98" s="42" t="str">
        <f>IFERROR('KORDONY - pasażerowie'!F98/'KORDONY - pojemność pociągów'!F98,"-")</f>
        <v>-</v>
      </c>
      <c r="G98" s="42" t="str">
        <f>IFERROR('KORDONY - pasażerowie'!G98/'KORDONY - pojemność pociągów'!G98,"-")</f>
        <v>-</v>
      </c>
      <c r="H98" s="42" t="str">
        <f>IFERROR('KORDONY - pasażerowie'!H98/'KORDONY - pojemność pociągów'!H98,"-")</f>
        <v>-</v>
      </c>
      <c r="I98" s="42" t="str">
        <f>IFERROR('KORDONY - pasażerowie'!I98/'KORDONY - pojemność pociągów'!I98,"-")</f>
        <v>-</v>
      </c>
      <c r="J98" s="42" t="str">
        <f>IFERROR('KORDONY - pasażerowie'!J98/'KORDONY - pojemność pociągów'!J98,"-")</f>
        <v>-</v>
      </c>
      <c r="K98" s="42" t="str">
        <f>IFERROR('KORDONY - pasażerowie'!K98/'KORDONY - pojemność pociągów'!K98,"-")</f>
        <v>-</v>
      </c>
      <c r="L98" s="42" t="str">
        <f>IFERROR('KORDONY - pasażerowie'!L98/'KORDONY - pojemność pociągów'!L98,"-")</f>
        <v>-</v>
      </c>
      <c r="M98" s="42" t="str">
        <f>IFERROR('KORDONY - pasażerowie'!M98/'KORDONY - pojemność pociągów'!M98,"-")</f>
        <v>-</v>
      </c>
      <c r="N98" s="42" t="str">
        <f>IFERROR('KORDONY - pasażerowie'!N98/'KORDONY - pojemność pociągów'!N98,"-")</f>
        <v>-</v>
      </c>
      <c r="O98" s="42" t="str">
        <f>IFERROR('KORDONY - pasażerowie'!O98/'KORDONY - pojemność pociągów'!O98,"-")</f>
        <v>-</v>
      </c>
      <c r="P98" s="42" t="str">
        <f>IFERROR('KORDONY - pasażerowie'!P98/'KORDONY - pojemność pociągów'!P98,"-")</f>
        <v>-</v>
      </c>
      <c r="Q98" s="42" t="str">
        <f>IFERROR('KORDONY - pasażerowie'!Q98/'KORDONY - pojemność pociągów'!Q98,"-")</f>
        <v>-</v>
      </c>
      <c r="R98" s="42" t="str">
        <f>IFERROR('KORDONY - pasażerowie'!R98/'KORDONY - pojemność pociągów'!R98,"-")</f>
        <v>-</v>
      </c>
      <c r="S98" s="42" t="str">
        <f>IFERROR('KORDONY - pasażerowie'!S98/'KORDONY - pojemność pociągów'!S98,"-")</f>
        <v>-</v>
      </c>
      <c r="T98" s="42" t="str">
        <f>IFERROR('KORDONY - pasażerowie'!T98/'KORDONY - pojemność pociągów'!T98,"-")</f>
        <v>-</v>
      </c>
      <c r="U98" s="42" t="str">
        <f>IFERROR('KORDONY - pasażerowie'!U98/'KORDONY - pojemność pociągów'!U98,"-")</f>
        <v>-</v>
      </c>
      <c r="V98" s="42" t="str">
        <f>IFERROR('KORDONY - pasażerowie'!V98/'KORDONY - pojemność pociągów'!V98,"-")</f>
        <v>-</v>
      </c>
      <c r="W98" s="42" t="str">
        <f>IFERROR('KORDONY - pasażerowie'!W98/'KORDONY - pojemność pociągów'!W98,"-")</f>
        <v>-</v>
      </c>
      <c r="X98" s="42" t="str">
        <f>IFERROR('KORDONY - pasażerowie'!X98/'KORDONY - pojemność pociągów'!X98,"-")</f>
        <v>-</v>
      </c>
      <c r="Y98" s="42" t="str">
        <f>IFERROR('KORDONY - pasażerowie'!Y98/'KORDONY - pojemność pociągów'!Y98,"-")</f>
        <v>-</v>
      </c>
      <c r="Z98" s="42" t="str">
        <f>IFERROR('KORDONY - pasażerowie'!Z98/'KORDONY - pojemność pociągów'!Z98,"-")</f>
        <v>-</v>
      </c>
      <c r="AA98" s="42" t="str">
        <f>IFERROR('KORDONY - pasażerowie'!AA98/'KORDONY - pojemność pociągów'!AA98,"-")</f>
        <v>-</v>
      </c>
      <c r="AB98" s="42" t="str">
        <f>IFERROR('KORDONY - pasażerowie'!AB98/'KORDONY - pojemność pociągów'!AB98,"-")</f>
        <v>-</v>
      </c>
      <c r="AC98" s="42" t="str">
        <f>IFERROR('KORDONY - pasażerowie'!AC98/'KORDONY - pojemność pociągów'!AC98,"-")</f>
        <v>-</v>
      </c>
      <c r="AD98" s="42" t="str">
        <f>IFERROR('KORDONY - pasażerowie'!AD98/'KORDONY - pojemność pociągów'!AD98,"-")</f>
        <v>-</v>
      </c>
      <c r="AE98" s="42" t="str">
        <f>IFERROR('KORDONY - pasażerowie'!AE98/'KORDONY - pojemność pociągów'!AE98,"-")</f>
        <v>-</v>
      </c>
      <c r="AF98" s="42" t="str">
        <f>IFERROR('KORDONY - pasażerowie'!AF98/'KORDONY - pojemność pociągów'!AF98,"-")</f>
        <v>-</v>
      </c>
      <c r="AG98" s="42" t="str">
        <f>IFERROR('KORDONY - pasażerowie'!AG98/'KORDONY - pojemność pociągów'!AG98,"-")</f>
        <v>-</v>
      </c>
      <c r="AH98" s="42" t="str">
        <f>IFERROR('KORDONY - pasażerowie'!AH98/'KORDONY - pojemność pociągów'!AH98,"-")</f>
        <v>-</v>
      </c>
      <c r="AI98" s="22"/>
      <c r="AJ98" s="22"/>
    </row>
    <row r="99" spans="1:36">
      <c r="A99" s="40" t="s">
        <v>290</v>
      </c>
      <c r="B99" s="42" t="str">
        <f>IFERROR('KORDONY - pasażerowie'!B99/'KORDONY - pojemność pociągów'!B99,"-")</f>
        <v>-</v>
      </c>
      <c r="C99" s="42" t="str">
        <f>IFERROR('KORDONY - pasażerowie'!C99/'KORDONY - pojemność pociągów'!C99,"-")</f>
        <v>-</v>
      </c>
      <c r="D99" s="42" t="str">
        <f>IFERROR('KORDONY - pasażerowie'!D99/'KORDONY - pojemność pociągów'!D99,"-")</f>
        <v>-</v>
      </c>
      <c r="E99" s="42" t="str">
        <f>IFERROR('KORDONY - pasażerowie'!E99/'KORDONY - pojemność pociągów'!E99,"-")</f>
        <v>-</v>
      </c>
      <c r="F99" s="42" t="str">
        <f>IFERROR('KORDONY - pasażerowie'!F99/'KORDONY - pojemność pociągów'!F99,"-")</f>
        <v>-</v>
      </c>
      <c r="G99" s="42" t="str">
        <f>IFERROR('KORDONY - pasażerowie'!G99/'KORDONY - pojemność pociągów'!G99,"-")</f>
        <v>-</v>
      </c>
      <c r="H99" s="42" t="str">
        <f>IFERROR('KORDONY - pasażerowie'!H99/'KORDONY - pojemność pociągów'!H99,"-")</f>
        <v>-</v>
      </c>
      <c r="I99" s="42" t="str">
        <f>IFERROR('KORDONY - pasażerowie'!I99/'KORDONY - pojemność pociągów'!I99,"-")</f>
        <v>-</v>
      </c>
      <c r="J99" s="42" t="str">
        <f>IFERROR('KORDONY - pasażerowie'!J99/'KORDONY - pojemność pociągów'!J99,"-")</f>
        <v>-</v>
      </c>
      <c r="K99" s="42" t="str">
        <f>IFERROR('KORDONY - pasażerowie'!K99/'KORDONY - pojemność pociągów'!K99,"-")</f>
        <v>-</v>
      </c>
      <c r="L99" s="42" t="str">
        <f>IFERROR('KORDONY - pasażerowie'!L99/'KORDONY - pojemność pociągów'!L99,"-")</f>
        <v>-</v>
      </c>
      <c r="M99" s="42" t="str">
        <f>IFERROR('KORDONY - pasażerowie'!M99/'KORDONY - pojemność pociągów'!M99,"-")</f>
        <v>-</v>
      </c>
      <c r="N99" s="42" t="str">
        <f>IFERROR('KORDONY - pasażerowie'!N99/'KORDONY - pojemność pociągów'!N99,"-")</f>
        <v>-</v>
      </c>
      <c r="O99" s="42" t="str">
        <f>IFERROR('KORDONY - pasażerowie'!O99/'KORDONY - pojemność pociągów'!O99,"-")</f>
        <v>-</v>
      </c>
      <c r="P99" s="42" t="str">
        <f>IFERROR('KORDONY - pasażerowie'!P99/'KORDONY - pojemność pociągów'!P99,"-")</f>
        <v>-</v>
      </c>
      <c r="Q99" s="42" t="str">
        <f>IFERROR('KORDONY - pasażerowie'!Q99/'KORDONY - pojemność pociągów'!Q99,"-")</f>
        <v>-</v>
      </c>
      <c r="R99" s="42" t="str">
        <f>IFERROR('KORDONY - pasażerowie'!R99/'KORDONY - pojemność pociągów'!R99,"-")</f>
        <v>-</v>
      </c>
      <c r="S99" s="42" t="str">
        <f>IFERROR('KORDONY - pasażerowie'!S99/'KORDONY - pojemność pociągów'!S99,"-")</f>
        <v>-</v>
      </c>
      <c r="T99" s="42" t="str">
        <f>IFERROR('KORDONY - pasażerowie'!T99/'KORDONY - pojemność pociągów'!T99,"-")</f>
        <v>-</v>
      </c>
      <c r="U99" s="42" t="str">
        <f>IFERROR('KORDONY - pasażerowie'!U99/'KORDONY - pojemność pociągów'!U99,"-")</f>
        <v>-</v>
      </c>
      <c r="V99" s="42" t="str">
        <f>IFERROR('KORDONY - pasażerowie'!V99/'KORDONY - pojemność pociągów'!V99,"-")</f>
        <v>-</v>
      </c>
      <c r="W99" s="42" t="str">
        <f>IFERROR('KORDONY - pasażerowie'!W99/'KORDONY - pojemność pociągów'!W99,"-")</f>
        <v>-</v>
      </c>
      <c r="X99" s="42" t="str">
        <f>IFERROR('KORDONY - pasażerowie'!X99/'KORDONY - pojemność pociągów'!X99,"-")</f>
        <v>-</v>
      </c>
      <c r="Y99" s="42" t="str">
        <f>IFERROR('KORDONY - pasażerowie'!Y99/'KORDONY - pojemność pociągów'!Y99,"-")</f>
        <v>-</v>
      </c>
      <c r="Z99" s="42" t="str">
        <f>IFERROR('KORDONY - pasażerowie'!Z99/'KORDONY - pojemność pociągów'!Z99,"-")</f>
        <v>-</v>
      </c>
      <c r="AA99" s="42" t="str">
        <f>IFERROR('KORDONY - pasażerowie'!AA99/'KORDONY - pojemność pociągów'!AA99,"-")</f>
        <v>-</v>
      </c>
      <c r="AB99" s="42" t="str">
        <f>IFERROR('KORDONY - pasażerowie'!AB99/'KORDONY - pojemność pociągów'!AB99,"-")</f>
        <v>-</v>
      </c>
      <c r="AC99" s="42" t="str">
        <f>IFERROR('KORDONY - pasażerowie'!AC99/'KORDONY - pojemność pociągów'!AC99,"-")</f>
        <v>-</v>
      </c>
      <c r="AD99" s="42" t="str">
        <f>IFERROR('KORDONY - pasażerowie'!AD99/'KORDONY - pojemność pociągów'!AD99,"-")</f>
        <v>-</v>
      </c>
      <c r="AE99" s="42" t="str">
        <f>IFERROR('KORDONY - pasażerowie'!AE99/'KORDONY - pojemność pociągów'!AE99,"-")</f>
        <v>-</v>
      </c>
      <c r="AF99" s="42" t="str">
        <f>IFERROR('KORDONY - pasażerowie'!AF99/'KORDONY - pojemność pociągów'!AF99,"-")</f>
        <v>-</v>
      </c>
      <c r="AG99" s="42" t="str">
        <f>IFERROR('KORDONY - pasażerowie'!AG99/'KORDONY - pojemność pociągów'!AG99,"-")</f>
        <v>-</v>
      </c>
      <c r="AH99" s="42" t="str">
        <f>IFERROR('KORDONY - pasażerowie'!AH99/'KORDONY - pojemność pociągów'!AH99,"-")</f>
        <v>-</v>
      </c>
      <c r="AI99" s="22"/>
      <c r="AJ99" s="22"/>
    </row>
    <row r="100" spans="1:36">
      <c r="A100" s="40" t="s">
        <v>291</v>
      </c>
      <c r="B100" s="42" t="str">
        <f>IFERROR('KORDONY - pasażerowie'!B100/'KORDONY - pojemność pociągów'!B100,"-")</f>
        <v>-</v>
      </c>
      <c r="C100" s="42" t="str">
        <f>IFERROR('KORDONY - pasażerowie'!C100/'KORDONY - pojemność pociągów'!C100,"-")</f>
        <v>-</v>
      </c>
      <c r="D100" s="42" t="str">
        <f>IFERROR('KORDONY - pasażerowie'!D100/'KORDONY - pojemność pociągów'!D100,"-")</f>
        <v>-</v>
      </c>
      <c r="E100" s="42" t="str">
        <f>IFERROR('KORDONY - pasażerowie'!E100/'KORDONY - pojemność pociągów'!E100,"-")</f>
        <v>-</v>
      </c>
      <c r="F100" s="42" t="str">
        <f>IFERROR('KORDONY - pasażerowie'!F100/'KORDONY - pojemność pociągów'!F100,"-")</f>
        <v>-</v>
      </c>
      <c r="G100" s="42" t="str">
        <f>IFERROR('KORDONY - pasażerowie'!G100/'KORDONY - pojemność pociągów'!G100,"-")</f>
        <v>-</v>
      </c>
      <c r="H100" s="42" t="str">
        <f>IFERROR('KORDONY - pasażerowie'!H100/'KORDONY - pojemność pociągów'!H100,"-")</f>
        <v>-</v>
      </c>
      <c r="I100" s="42" t="str">
        <f>IFERROR('KORDONY - pasażerowie'!I100/'KORDONY - pojemność pociągów'!I100,"-")</f>
        <v>-</v>
      </c>
      <c r="J100" s="42" t="str">
        <f>IFERROR('KORDONY - pasażerowie'!J100/'KORDONY - pojemność pociągów'!J100,"-")</f>
        <v>-</v>
      </c>
      <c r="K100" s="42" t="str">
        <f>IFERROR('KORDONY - pasażerowie'!K100/'KORDONY - pojemność pociągów'!K100,"-")</f>
        <v>-</v>
      </c>
      <c r="L100" s="42" t="str">
        <f>IFERROR('KORDONY - pasażerowie'!L100/'KORDONY - pojemność pociągów'!L100,"-")</f>
        <v>-</v>
      </c>
      <c r="M100" s="42" t="str">
        <f>IFERROR('KORDONY - pasażerowie'!M100/'KORDONY - pojemność pociągów'!M100,"-")</f>
        <v>-</v>
      </c>
      <c r="N100" s="42" t="str">
        <f>IFERROR('KORDONY - pasażerowie'!N100/'KORDONY - pojemność pociągów'!N100,"-")</f>
        <v>-</v>
      </c>
      <c r="O100" s="42" t="str">
        <f>IFERROR('KORDONY - pasażerowie'!O100/'KORDONY - pojemność pociągów'!O100,"-")</f>
        <v>-</v>
      </c>
      <c r="P100" s="42" t="str">
        <f>IFERROR('KORDONY - pasażerowie'!P100/'KORDONY - pojemność pociągów'!P100,"-")</f>
        <v>-</v>
      </c>
      <c r="Q100" s="42" t="str">
        <f>IFERROR('KORDONY - pasażerowie'!Q100/'KORDONY - pojemność pociągów'!Q100,"-")</f>
        <v>-</v>
      </c>
      <c r="R100" s="42" t="str">
        <f>IFERROR('KORDONY - pasażerowie'!R100/'KORDONY - pojemność pociągów'!R100,"-")</f>
        <v>-</v>
      </c>
      <c r="S100" s="42" t="str">
        <f>IFERROR('KORDONY - pasażerowie'!S100/'KORDONY - pojemność pociągów'!S100,"-")</f>
        <v>-</v>
      </c>
      <c r="T100" s="42" t="str">
        <f>IFERROR('KORDONY - pasażerowie'!T100/'KORDONY - pojemność pociągów'!T100,"-")</f>
        <v>-</v>
      </c>
      <c r="U100" s="42" t="str">
        <f>IFERROR('KORDONY - pasażerowie'!U100/'KORDONY - pojemność pociągów'!U100,"-")</f>
        <v>-</v>
      </c>
      <c r="V100" s="42" t="str">
        <f>IFERROR('KORDONY - pasażerowie'!V100/'KORDONY - pojemność pociągów'!V100,"-")</f>
        <v>-</v>
      </c>
      <c r="W100" s="42" t="str">
        <f>IFERROR('KORDONY - pasażerowie'!W100/'KORDONY - pojemność pociągów'!W100,"-")</f>
        <v>-</v>
      </c>
      <c r="X100" s="42" t="str">
        <f>IFERROR('KORDONY - pasażerowie'!X100/'KORDONY - pojemność pociągów'!X100,"-")</f>
        <v>-</v>
      </c>
      <c r="Y100" s="42" t="str">
        <f>IFERROR('KORDONY - pasażerowie'!Y100/'KORDONY - pojemność pociągów'!Y100,"-")</f>
        <v>-</v>
      </c>
      <c r="Z100" s="42" t="str">
        <f>IFERROR('KORDONY - pasażerowie'!Z100/'KORDONY - pojemność pociągów'!Z100,"-")</f>
        <v>-</v>
      </c>
      <c r="AA100" s="42" t="str">
        <f>IFERROR('KORDONY - pasażerowie'!AA100/'KORDONY - pojemność pociągów'!AA100,"-")</f>
        <v>-</v>
      </c>
      <c r="AB100" s="42" t="str">
        <f>IFERROR('KORDONY - pasażerowie'!AB100/'KORDONY - pojemność pociągów'!AB100,"-")</f>
        <v>-</v>
      </c>
      <c r="AC100" s="42" t="str">
        <f>IFERROR('KORDONY - pasażerowie'!AC100/'KORDONY - pojemność pociągów'!AC100,"-")</f>
        <v>-</v>
      </c>
      <c r="AD100" s="42" t="str">
        <f>IFERROR('KORDONY - pasażerowie'!AD100/'KORDONY - pojemność pociągów'!AD100,"-")</f>
        <v>-</v>
      </c>
      <c r="AE100" s="42" t="str">
        <f>IFERROR('KORDONY - pasażerowie'!AE100/'KORDONY - pojemność pociągów'!AE100,"-")</f>
        <v>-</v>
      </c>
      <c r="AF100" s="42" t="str">
        <f>IFERROR('KORDONY - pasażerowie'!AF100/'KORDONY - pojemność pociągów'!AF100,"-")</f>
        <v>-</v>
      </c>
      <c r="AG100" s="42" t="str">
        <f>IFERROR('KORDONY - pasażerowie'!AG100/'KORDONY - pojemność pociągów'!AG100,"-")</f>
        <v>-</v>
      </c>
      <c r="AH100" s="42">
        <f>IFERROR('KORDONY - pasażerowie'!AH100/'KORDONY - pojemność pociągów'!AH100,"-")</f>
        <v>0</v>
      </c>
      <c r="AI100" s="22"/>
      <c r="AJ100" s="22"/>
    </row>
    <row r="101" spans="1:36">
      <c r="A101" s="40" t="s">
        <v>292</v>
      </c>
      <c r="B101" s="42" t="str">
        <f>IFERROR('KORDONY - pasażerowie'!B101/'KORDONY - pojemność pociągów'!B101,"-")</f>
        <v>-</v>
      </c>
      <c r="C101" s="42" t="str">
        <f>IFERROR('KORDONY - pasażerowie'!C101/'KORDONY - pojemność pociągów'!C101,"-")</f>
        <v>-</v>
      </c>
      <c r="D101" s="42" t="str">
        <f>IFERROR('KORDONY - pasażerowie'!D101/'KORDONY - pojemność pociągów'!D101,"-")</f>
        <v>-</v>
      </c>
      <c r="E101" s="42" t="str">
        <f>IFERROR('KORDONY - pasażerowie'!E101/'KORDONY - pojemność pociągów'!E101,"-")</f>
        <v>-</v>
      </c>
      <c r="F101" s="42" t="str">
        <f>IFERROR('KORDONY - pasażerowie'!F101/'KORDONY - pojemność pociągów'!F101,"-")</f>
        <v>-</v>
      </c>
      <c r="G101" s="42" t="str">
        <f>IFERROR('KORDONY - pasażerowie'!G101/'KORDONY - pojemność pociągów'!G101,"-")</f>
        <v>-</v>
      </c>
      <c r="H101" s="42" t="str">
        <f>IFERROR('KORDONY - pasażerowie'!H101/'KORDONY - pojemność pociągów'!H101,"-")</f>
        <v>-</v>
      </c>
      <c r="I101" s="42" t="str">
        <f>IFERROR('KORDONY - pasażerowie'!I101/'KORDONY - pojemność pociągów'!I101,"-")</f>
        <v>-</v>
      </c>
      <c r="J101" s="42" t="str">
        <f>IFERROR('KORDONY - pasażerowie'!J101/'KORDONY - pojemność pociągów'!J101,"-")</f>
        <v>-</v>
      </c>
      <c r="K101" s="42" t="str">
        <f>IFERROR('KORDONY - pasażerowie'!K101/'KORDONY - pojemność pociągów'!K101,"-")</f>
        <v>-</v>
      </c>
      <c r="L101" s="42" t="str">
        <f>IFERROR('KORDONY - pasażerowie'!L101/'KORDONY - pojemność pociągów'!L101,"-")</f>
        <v>-</v>
      </c>
      <c r="M101" s="42" t="str">
        <f>IFERROR('KORDONY - pasażerowie'!M101/'KORDONY - pojemność pociągów'!M101,"-")</f>
        <v>-</v>
      </c>
      <c r="N101" s="42" t="str">
        <f>IFERROR('KORDONY - pasażerowie'!N101/'KORDONY - pojemność pociągów'!N101,"-")</f>
        <v>-</v>
      </c>
      <c r="O101" s="42" t="str">
        <f>IFERROR('KORDONY - pasażerowie'!O101/'KORDONY - pojemność pociągów'!O101,"-")</f>
        <v>-</v>
      </c>
      <c r="P101" s="42" t="str">
        <f>IFERROR('KORDONY - pasażerowie'!P101/'KORDONY - pojemność pociągów'!P101,"-")</f>
        <v>-</v>
      </c>
      <c r="Q101" s="42" t="str">
        <f>IFERROR('KORDONY - pasażerowie'!Q101/'KORDONY - pojemność pociągów'!Q101,"-")</f>
        <v>-</v>
      </c>
      <c r="R101" s="42" t="str">
        <f>IFERROR('KORDONY - pasażerowie'!R101/'KORDONY - pojemność pociągów'!R101,"-")</f>
        <v>-</v>
      </c>
      <c r="S101" s="42" t="str">
        <f>IFERROR('KORDONY - pasażerowie'!S101/'KORDONY - pojemność pociągów'!S101,"-")</f>
        <v>-</v>
      </c>
      <c r="T101" s="42" t="str">
        <f>IFERROR('KORDONY - pasażerowie'!T101/'KORDONY - pojemność pociągów'!T101,"-")</f>
        <v>-</v>
      </c>
      <c r="U101" s="42" t="str">
        <f>IFERROR('KORDONY - pasażerowie'!U101/'KORDONY - pojemność pociągów'!U101,"-")</f>
        <v>-</v>
      </c>
      <c r="V101" s="42" t="str">
        <f>IFERROR('KORDONY - pasażerowie'!V101/'KORDONY - pojemność pociągów'!V101,"-")</f>
        <v>-</v>
      </c>
      <c r="W101" s="42" t="str">
        <f>IFERROR('KORDONY - pasażerowie'!W101/'KORDONY - pojemność pociągów'!W101,"-")</f>
        <v>-</v>
      </c>
      <c r="X101" s="42" t="str">
        <f>IFERROR('KORDONY - pasażerowie'!X101/'KORDONY - pojemność pociągów'!X101,"-")</f>
        <v>-</v>
      </c>
      <c r="Y101" s="42" t="str">
        <f>IFERROR('KORDONY - pasażerowie'!Y101/'KORDONY - pojemność pociągów'!Y101,"-")</f>
        <v>-</v>
      </c>
      <c r="Z101" s="42" t="str">
        <f>IFERROR('KORDONY - pasażerowie'!Z101/'KORDONY - pojemność pociągów'!Z101,"-")</f>
        <v>-</v>
      </c>
      <c r="AA101" s="42" t="str">
        <f>IFERROR('KORDONY - pasażerowie'!AA101/'KORDONY - pojemność pociągów'!AA101,"-")</f>
        <v>-</v>
      </c>
      <c r="AB101" s="42" t="str">
        <f>IFERROR('KORDONY - pasażerowie'!AB101/'KORDONY - pojemność pociągów'!AB101,"-")</f>
        <v>-</v>
      </c>
      <c r="AC101" s="42" t="str">
        <f>IFERROR('KORDONY - pasażerowie'!AC101/'KORDONY - pojemność pociągów'!AC101,"-")</f>
        <v>-</v>
      </c>
      <c r="AD101" s="42" t="str">
        <f>IFERROR('KORDONY - pasażerowie'!AD101/'KORDONY - pojemność pociągów'!AD101,"-")</f>
        <v>-</v>
      </c>
      <c r="AE101" s="42" t="str">
        <f>IFERROR('KORDONY - pasażerowie'!AE101/'KORDONY - pojemność pociągów'!AE101,"-")</f>
        <v>-</v>
      </c>
      <c r="AF101" s="42" t="str">
        <f>IFERROR('KORDONY - pasażerowie'!AF101/'KORDONY - pojemność pociągów'!AF101,"-")</f>
        <v>-</v>
      </c>
      <c r="AG101" s="42" t="str">
        <f>IFERROR('KORDONY - pasażerowie'!AG101/'KORDONY - pojemność pociągów'!AG101,"-")</f>
        <v>-</v>
      </c>
      <c r="AH101" s="42"/>
      <c r="AI101" s="22"/>
      <c r="AJ101" s="22"/>
    </row>
    <row r="102" spans="1:36">
      <c r="A102" s="40" t="s">
        <v>293</v>
      </c>
      <c r="B102" s="42" t="str">
        <f>IFERROR('KORDONY - pasażerowie'!B102/'KORDONY - pojemność pociągów'!B102,"-")</f>
        <v>-</v>
      </c>
      <c r="C102" s="42" t="str">
        <f>IFERROR('KORDONY - pasażerowie'!C102/'KORDONY - pojemność pociągów'!C102,"-")</f>
        <v>-</v>
      </c>
      <c r="D102" s="42" t="str">
        <f>IFERROR('KORDONY - pasażerowie'!D102/'KORDONY - pojemność pociągów'!D102,"-")</f>
        <v>-</v>
      </c>
      <c r="E102" s="42" t="str">
        <f>IFERROR('KORDONY - pasażerowie'!E102/'KORDONY - pojemność pociągów'!E102,"-")</f>
        <v>-</v>
      </c>
      <c r="F102" s="42" t="str">
        <f>IFERROR('KORDONY - pasażerowie'!F102/'KORDONY - pojemność pociągów'!F102,"-")</f>
        <v>-</v>
      </c>
      <c r="G102" s="42" t="str">
        <f>IFERROR('KORDONY - pasażerowie'!G102/'KORDONY - pojemność pociągów'!G102,"-")</f>
        <v>-</v>
      </c>
      <c r="H102" s="42" t="str">
        <f>IFERROR('KORDONY - pasażerowie'!H102/'KORDONY - pojemność pociągów'!H102,"-")</f>
        <v>-</v>
      </c>
      <c r="I102" s="42" t="str">
        <f>IFERROR('KORDONY - pasażerowie'!I102/'KORDONY - pojemność pociągów'!I102,"-")</f>
        <v>-</v>
      </c>
      <c r="J102" s="42" t="str">
        <f>IFERROR('KORDONY - pasażerowie'!J102/'KORDONY - pojemność pociągów'!J102,"-")</f>
        <v>-</v>
      </c>
      <c r="K102" s="42" t="str">
        <f>IFERROR('KORDONY - pasażerowie'!K102/'KORDONY - pojemność pociągów'!K102,"-")</f>
        <v>-</v>
      </c>
      <c r="L102" s="42" t="str">
        <f>IFERROR('KORDONY - pasażerowie'!L102/'KORDONY - pojemność pociągów'!L102,"-")</f>
        <v>-</v>
      </c>
      <c r="M102" s="42" t="str">
        <f>IFERROR('KORDONY - pasażerowie'!M102/'KORDONY - pojemność pociągów'!M102,"-")</f>
        <v>-</v>
      </c>
      <c r="N102" s="42" t="str">
        <f>IFERROR('KORDONY - pasażerowie'!N102/'KORDONY - pojemność pociągów'!N102,"-")</f>
        <v>-</v>
      </c>
      <c r="O102" s="42" t="str">
        <f>IFERROR('KORDONY - pasażerowie'!O102/'KORDONY - pojemność pociągów'!O102,"-")</f>
        <v>-</v>
      </c>
      <c r="P102" s="42" t="str">
        <f>IFERROR('KORDONY - pasażerowie'!P102/'KORDONY - pojemność pociągów'!P102,"-")</f>
        <v>-</v>
      </c>
      <c r="Q102" s="42" t="str">
        <f>IFERROR('KORDONY - pasażerowie'!Q102/'KORDONY - pojemność pociągów'!Q102,"-")</f>
        <v>-</v>
      </c>
      <c r="R102" s="42" t="str">
        <f>IFERROR('KORDONY - pasażerowie'!R102/'KORDONY - pojemność pociągów'!R102,"-")</f>
        <v>-</v>
      </c>
      <c r="S102" s="42" t="str">
        <f>IFERROR('KORDONY - pasażerowie'!S102/'KORDONY - pojemność pociągów'!S102,"-")</f>
        <v>-</v>
      </c>
      <c r="T102" s="42" t="str">
        <f>IFERROR('KORDONY - pasażerowie'!T102/'KORDONY - pojemność pociągów'!T102,"-")</f>
        <v>-</v>
      </c>
      <c r="U102" s="42" t="str">
        <f>IFERROR('KORDONY - pasażerowie'!U102/'KORDONY - pojemność pociągów'!U102,"-")</f>
        <v>-</v>
      </c>
      <c r="V102" s="42" t="str">
        <f>IFERROR('KORDONY - pasażerowie'!V102/'KORDONY - pojemność pociągów'!V102,"-")</f>
        <v>-</v>
      </c>
      <c r="W102" s="42" t="str">
        <f>IFERROR('KORDONY - pasażerowie'!W102/'KORDONY - pojemność pociągów'!W102,"-")</f>
        <v>-</v>
      </c>
      <c r="X102" s="42" t="str">
        <f>IFERROR('KORDONY - pasażerowie'!X102/'KORDONY - pojemność pociągów'!X102,"-")</f>
        <v>-</v>
      </c>
      <c r="Y102" s="42" t="str">
        <f>IFERROR('KORDONY - pasażerowie'!Y102/'KORDONY - pojemność pociągów'!Y102,"-")</f>
        <v>-</v>
      </c>
      <c r="Z102" s="42" t="str">
        <f>IFERROR('KORDONY - pasażerowie'!Z102/'KORDONY - pojemność pociągów'!Z102,"-")</f>
        <v>-</v>
      </c>
      <c r="AA102" s="42" t="str">
        <f>IFERROR('KORDONY - pasażerowie'!AA102/'KORDONY - pojemność pociągów'!AA102,"-")</f>
        <v>-</v>
      </c>
      <c r="AB102" s="42" t="str">
        <f>IFERROR('KORDONY - pasażerowie'!AB102/'KORDONY - pojemność pociągów'!AB102,"-")</f>
        <v>-</v>
      </c>
      <c r="AC102" s="42" t="str">
        <f>IFERROR('KORDONY - pasażerowie'!AC102/'KORDONY - pojemność pociągów'!AC102,"-")</f>
        <v>-</v>
      </c>
      <c r="AD102" s="42" t="str">
        <f>IFERROR('KORDONY - pasażerowie'!AD102/'KORDONY - pojemność pociągów'!AD102,"-")</f>
        <v>-</v>
      </c>
      <c r="AE102" s="42" t="str">
        <f>IFERROR('KORDONY - pasażerowie'!AE102/'KORDONY - pojemność pociągów'!AE102,"-")</f>
        <v>-</v>
      </c>
      <c r="AF102" s="42" t="str">
        <f>IFERROR('KORDONY - pasażerowie'!AF102/'KORDONY - pojemność pociągów'!AF102,"-")</f>
        <v>-</v>
      </c>
      <c r="AG102" s="42" t="str">
        <f>IFERROR('KORDONY - pasażerowie'!AG102/'KORDONY - pojemność pociągów'!AG102,"-")</f>
        <v>-</v>
      </c>
      <c r="AH102" s="42"/>
      <c r="AI102" s="22"/>
      <c r="AJ102" s="22"/>
    </row>
    <row r="103" spans="1:36">
      <c r="A103" s="40" t="s">
        <v>295</v>
      </c>
      <c r="B103" s="42">
        <f>IFERROR('KORDONY - pasażerowie'!B103/'KORDONY - pojemność pociągów'!B103,"-")</f>
        <v>0.39911417322834647</v>
      </c>
      <c r="C103" s="42">
        <f>IFERROR('KORDONY - pasażerowie'!C103/'KORDONY - pojemność pociągów'!C103,"-")</f>
        <v>0.27520723436322531</v>
      </c>
      <c r="D103" s="42">
        <f>IFERROR('KORDONY - pasażerowie'!D103/'KORDONY - pojemność pociągów'!D103,"-")</f>
        <v>0.96091205211726383</v>
      </c>
      <c r="E103" s="42">
        <f>IFERROR('KORDONY - pasażerowie'!E103/'KORDONY - pojemność pociągów'!E103,"-")</f>
        <v>0.35228758169934643</v>
      </c>
      <c r="F103" s="42">
        <f>IFERROR('KORDONY - pasażerowie'!F103/'KORDONY - pojemność pociągów'!F103,"-")</f>
        <v>0.2969187675070028</v>
      </c>
      <c r="G103" s="42">
        <f>IFERROR('KORDONY - pasażerowie'!G103/'KORDONY - pojemność pociągów'!G103,"-")</f>
        <v>0.32700080840743734</v>
      </c>
      <c r="H103" s="42">
        <f>IFERROR('KORDONY - pasażerowie'!H103/'KORDONY - pojemność pociągów'!H103,"-")</f>
        <v>0.4227624309392265</v>
      </c>
      <c r="I103" s="42">
        <f>IFERROR('KORDONY - pasażerowie'!I103/'KORDONY - pojemność pociągów'!I103,"-")</f>
        <v>0.44150943396226416</v>
      </c>
      <c r="J103" s="42">
        <f>IFERROR('KORDONY - pasażerowie'!J103/'KORDONY - pojemność pociągów'!J103,"-")</f>
        <v>0.32423398328690806</v>
      </c>
      <c r="K103" s="42">
        <f>IFERROR('KORDONY - pasażerowie'!K103/'KORDONY - pojemność pociągów'!K103,"-")</f>
        <v>0.25535714285714284</v>
      </c>
      <c r="L103" s="42">
        <f>IFERROR('KORDONY - pasażerowie'!L103/'KORDONY - pojemność pociągów'!L103,"-")</f>
        <v>0.32553606237816762</v>
      </c>
      <c r="M103" s="42">
        <f>IFERROR('KORDONY - pasażerowie'!M103/'KORDONY - pojemność pociągów'!M103,"-")</f>
        <v>0.31817302109541318</v>
      </c>
      <c r="N103" s="42">
        <f>IFERROR('KORDONY - pasażerowie'!N103/'KORDONY - pojemność pociągów'!N103,"-")</f>
        <v>0.27229182019159914</v>
      </c>
      <c r="O103" s="42">
        <f>IFERROR('KORDONY - pasażerowie'!O103/'KORDONY - pojemność pociągów'!O103,"-")</f>
        <v>0.31258806951620477</v>
      </c>
      <c r="P103" s="42">
        <f>IFERROR('KORDONY - pasażerowie'!P103/'KORDONY - pojemność pociągów'!P103,"-")</f>
        <v>9.6474953617810763E-2</v>
      </c>
      <c r="Q103" s="42">
        <f>IFERROR('KORDONY - pasażerowie'!Q103/'KORDONY - pojemność pociągów'!Q103,"-")</f>
        <v>0.5120941381564611</v>
      </c>
      <c r="R103" s="42">
        <f>IFERROR('KORDONY - pasażerowie'!R103/'KORDONY - pojemność pociągów'!R103,"-")</f>
        <v>0.47654320987654319</v>
      </c>
      <c r="S103" s="42">
        <f>IFERROR('KORDONY - pasażerowie'!S103/'KORDONY - pojemność pociągów'!S103,"-")</f>
        <v>0.50170068027210879</v>
      </c>
      <c r="T103" s="42">
        <f>IFERROR('KORDONY - pasażerowie'!T103/'KORDONY - pojemność pociągów'!T103,"-")</f>
        <v>0.34042553191489361</v>
      </c>
      <c r="U103" s="42">
        <f>IFERROR('KORDONY - pasażerowie'!U103/'KORDONY - pojemność pociągów'!U103,"-")</f>
        <v>0.38404452690166974</v>
      </c>
      <c r="V103" s="42">
        <f>IFERROR('KORDONY - pasażerowie'!V103/'KORDONY - pojemność pociągów'!V103,"-")</f>
        <v>0.32858990944372574</v>
      </c>
      <c r="W103" s="42">
        <f>IFERROR('KORDONY - pasażerowie'!W103/'KORDONY - pojemność pociągów'!W103,"-")</f>
        <v>0.37825169908600892</v>
      </c>
      <c r="X103" s="42">
        <f>IFERROR('KORDONY - pasażerowie'!X103/'KORDONY - pojemność pociągów'!X103,"-")</f>
        <v>0.50709219858156029</v>
      </c>
      <c r="Y103" s="42">
        <f>IFERROR('KORDONY - pasażerowie'!Y103/'KORDONY - pojemność pociągów'!Y103,"-")</f>
        <v>0.30971428571428572</v>
      </c>
      <c r="Z103" s="42">
        <f>IFERROR('KORDONY - pasażerowie'!Z103/'KORDONY - pojemność pociągów'!Z103,"-")</f>
        <v>0.25377358490566038</v>
      </c>
      <c r="AA103" s="42">
        <f>IFERROR('KORDONY - pasażerowie'!AA103/'KORDONY - pojemność pociągów'!AA103,"-")</f>
        <v>0.22566864784546806</v>
      </c>
      <c r="AB103" s="42">
        <f>IFERROR('KORDONY - pasażerowie'!AB103/'KORDONY - pojemność pociągów'!AB103,"-")</f>
        <v>0.25925925925925924</v>
      </c>
      <c r="AC103" s="42">
        <f>IFERROR('KORDONY - pasażerowie'!AC103/'KORDONY - pojemność pociągów'!AC103,"-")</f>
        <v>0.18584905660377357</v>
      </c>
      <c r="AD103" s="42">
        <f>IFERROR('KORDONY - pasażerowie'!AD103/'KORDONY - pojemność pociągów'!AD103,"-")</f>
        <v>0.17849056603773586</v>
      </c>
      <c r="AE103" s="42">
        <f>IFERROR('KORDONY - pasażerowie'!AE103/'KORDONY - pojemność pociągów'!AE103,"-")</f>
        <v>0.35958333333333331</v>
      </c>
      <c r="AF103" s="42">
        <f>IFERROR('KORDONY - pasażerowie'!AF103/'KORDONY - pojemność pociągów'!AF103,"-")</f>
        <v>0.35471537807986409</v>
      </c>
      <c r="AG103" s="42">
        <f>IFERROR('KORDONY - pasażerowie'!AG103/'KORDONY - pojemność pociągów'!AG103,"-")</f>
        <v>0.32705680439521417</v>
      </c>
      <c r="AH103" s="42"/>
      <c r="AI103" s="22"/>
      <c r="AJ103" s="22"/>
    </row>
    <row r="104" spans="1:36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</row>
    <row r="105" spans="1:36" ht="23.25">
      <c r="A105" s="88" t="s">
        <v>321</v>
      </c>
      <c r="B105" s="89"/>
      <c r="C105" s="89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89"/>
      <c r="AG105" s="89"/>
      <c r="AH105" s="89"/>
      <c r="AI105" s="90"/>
      <c r="AJ105" s="91"/>
    </row>
    <row r="106" spans="1:36">
      <c r="A106" s="41"/>
      <c r="B106" s="75" t="s">
        <v>0</v>
      </c>
      <c r="C106" s="76"/>
      <c r="D106" s="77"/>
      <c r="E106" s="75" t="s">
        <v>100</v>
      </c>
      <c r="F106" s="76"/>
      <c r="G106" s="77"/>
      <c r="H106" s="75" t="s">
        <v>103</v>
      </c>
      <c r="I106" s="76"/>
      <c r="J106" s="77"/>
      <c r="K106" s="75" t="s">
        <v>106</v>
      </c>
      <c r="L106" s="76"/>
      <c r="M106" s="77"/>
      <c r="N106" s="75" t="s">
        <v>109</v>
      </c>
      <c r="O106" s="76"/>
      <c r="P106" s="77"/>
      <c r="Q106" s="75" t="s">
        <v>3</v>
      </c>
      <c r="R106" s="76"/>
      <c r="S106" s="77"/>
      <c r="T106" s="75" t="s">
        <v>6</v>
      </c>
      <c r="U106" s="76"/>
      <c r="V106" s="77"/>
      <c r="W106" s="75" t="s">
        <v>9</v>
      </c>
      <c r="X106" s="76"/>
      <c r="Y106" s="77"/>
      <c r="Z106" s="75" t="s">
        <v>12</v>
      </c>
      <c r="AA106" s="76"/>
      <c r="AB106" s="77"/>
      <c r="AC106" s="75" t="s">
        <v>111</v>
      </c>
      <c r="AD106" s="76"/>
      <c r="AE106" s="77"/>
      <c r="AF106" s="75" t="s">
        <v>15</v>
      </c>
      <c r="AG106" s="76"/>
      <c r="AH106" s="76"/>
      <c r="AI106" s="76"/>
      <c r="AJ106" s="77"/>
    </row>
    <row r="107" spans="1:36" ht="25.5" customHeight="1">
      <c r="A107" s="40" t="s">
        <v>313</v>
      </c>
      <c r="B107" s="40" t="s">
        <v>299</v>
      </c>
      <c r="C107" s="40" t="s">
        <v>1</v>
      </c>
      <c r="D107" s="40" t="s">
        <v>335</v>
      </c>
      <c r="E107" s="40" t="s">
        <v>299</v>
      </c>
      <c r="F107" s="40" t="s">
        <v>102</v>
      </c>
      <c r="G107" s="40" t="s">
        <v>335</v>
      </c>
      <c r="H107" s="40" t="s">
        <v>299</v>
      </c>
      <c r="I107" s="40" t="s">
        <v>104</v>
      </c>
      <c r="J107" s="40" t="s">
        <v>335</v>
      </c>
      <c r="K107" s="40" t="s">
        <v>299</v>
      </c>
      <c r="L107" s="40" t="s">
        <v>107</v>
      </c>
      <c r="M107" s="40" t="s">
        <v>335</v>
      </c>
      <c r="N107" s="40" t="s">
        <v>299</v>
      </c>
      <c r="O107" s="40" t="s">
        <v>110</v>
      </c>
      <c r="P107" s="40" t="s">
        <v>335</v>
      </c>
      <c r="Q107" s="40" t="s">
        <v>299</v>
      </c>
      <c r="R107" s="40" t="s">
        <v>150</v>
      </c>
      <c r="S107" s="40" t="s">
        <v>335</v>
      </c>
      <c r="T107" s="40" t="s">
        <v>299</v>
      </c>
      <c r="U107" s="40" t="s">
        <v>8</v>
      </c>
      <c r="V107" s="40" t="s">
        <v>335</v>
      </c>
      <c r="W107" s="40" t="s">
        <v>299</v>
      </c>
      <c r="X107" s="40" t="s">
        <v>11</v>
      </c>
      <c r="Y107" s="40" t="s">
        <v>335</v>
      </c>
      <c r="Z107" s="40" t="s">
        <v>299</v>
      </c>
      <c r="AA107" s="40" t="s">
        <v>14</v>
      </c>
      <c r="AB107" s="40" t="s">
        <v>335</v>
      </c>
      <c r="AC107" s="40" t="s">
        <v>299</v>
      </c>
      <c r="AD107" s="40" t="s">
        <v>112</v>
      </c>
      <c r="AE107" s="40" t="s">
        <v>335</v>
      </c>
      <c r="AF107" s="40" t="s">
        <v>299</v>
      </c>
      <c r="AG107" s="40" t="s">
        <v>16</v>
      </c>
      <c r="AH107" s="40" t="s">
        <v>335</v>
      </c>
      <c r="AI107" s="40" t="s">
        <v>309</v>
      </c>
      <c r="AJ107" s="40" t="s">
        <v>310</v>
      </c>
    </row>
    <row r="108" spans="1:36">
      <c r="A108" s="40" t="s">
        <v>222</v>
      </c>
      <c r="B108" s="43" t="str">
        <f>IFERROR('KORDONY - pasażerowie'!B108/'KORDONY - pojemność pociągów'!B108,"-")</f>
        <v>-</v>
      </c>
      <c r="C108" s="43" t="str">
        <f>IFERROR('KORDONY - pasażerowie'!C108/'KORDONY - pojemność pociągów'!C108,"-")</f>
        <v>-</v>
      </c>
      <c r="D108" s="43" t="str">
        <f>IFERROR('KORDONY - pasażerowie'!D108/'KORDONY - pojemność pociągów'!D108,"-")</f>
        <v>-</v>
      </c>
      <c r="E108" s="43" t="str">
        <f>IFERROR('KORDONY - pasażerowie'!E108/'KORDONY - pojemność pociągów'!E108,"-")</f>
        <v>-</v>
      </c>
      <c r="F108" s="43">
        <f>IFERROR('KORDONY - pasażerowie'!F108/'KORDONY - pojemność pociągów'!F108,"-")</f>
        <v>4.2483660130718956E-2</v>
      </c>
      <c r="G108" s="43">
        <f>IFERROR('KORDONY - pasażerowie'!G108/'KORDONY - pojemność pociągów'!G108,"-")</f>
        <v>4.2483660130718956E-2</v>
      </c>
      <c r="H108" s="43">
        <f>IFERROR('KORDONY - pasażerowie'!H108/'KORDONY - pojemność pociągów'!H108,"-")</f>
        <v>0.51132075471698113</v>
      </c>
      <c r="I108" s="43" t="str">
        <f>IFERROR('KORDONY - pasażerowie'!I108/'KORDONY - pojemność pociągów'!I108,"-")</f>
        <v>-</v>
      </c>
      <c r="J108" s="43">
        <f>IFERROR('KORDONY - pasażerowie'!J108/'KORDONY - pojemność pociągów'!J108,"-")</f>
        <v>0.51132075471698113</v>
      </c>
      <c r="K108" s="43">
        <f>IFERROR('KORDONY - pasażerowie'!K108/'KORDONY - pojemność pociągów'!K108,"-")</f>
        <v>0.68518518518518523</v>
      </c>
      <c r="L108" s="43" t="str">
        <f>IFERROR('KORDONY - pasażerowie'!L108/'KORDONY - pojemność pociągów'!L108,"-")</f>
        <v>-</v>
      </c>
      <c r="M108" s="43">
        <f>IFERROR('KORDONY - pasażerowie'!M108/'KORDONY - pojemność pociągów'!M108,"-")</f>
        <v>0.68518518518518523</v>
      </c>
      <c r="N108" s="43">
        <f>IFERROR('KORDONY - pasażerowie'!N108/'KORDONY - pojemność pociągów'!N108,"-")</f>
        <v>0.29433962264150942</v>
      </c>
      <c r="O108" s="43" t="str">
        <f>IFERROR('KORDONY - pasażerowie'!O108/'KORDONY - pojemność pociągów'!O108,"-")</f>
        <v>-</v>
      </c>
      <c r="P108" s="43">
        <f>IFERROR('KORDONY - pasażerowie'!P108/'KORDONY - pojemność pociągów'!P108,"-")</f>
        <v>0.29433962264150942</v>
      </c>
      <c r="Q108" s="43">
        <f>IFERROR('KORDONY - pasażerowie'!Q108/'KORDONY - pojemność pociągów'!Q108,"-")</f>
        <v>0.2205240174672489</v>
      </c>
      <c r="R108" s="43" t="str">
        <f>IFERROR('KORDONY - pasażerowie'!R108/'KORDONY - pojemność pociągów'!R108,"-")</f>
        <v>-</v>
      </c>
      <c r="S108" s="43">
        <f>IFERROR('KORDONY - pasażerowie'!S108/'KORDONY - pojemność pociągów'!S108,"-")</f>
        <v>0.2205240174672489</v>
      </c>
      <c r="T108" s="43" t="str">
        <f>IFERROR('KORDONY - pasażerowie'!T108/'KORDONY - pojemność pociągów'!T108,"-")</f>
        <v>-</v>
      </c>
      <c r="U108" s="43" t="str">
        <f>IFERROR('KORDONY - pasażerowie'!U108/'KORDONY - pojemność pociągów'!U108,"-")</f>
        <v>-</v>
      </c>
      <c r="V108" s="43" t="str">
        <f>IFERROR('KORDONY - pasażerowie'!V108/'KORDONY - pojemność pociągów'!V108,"-")</f>
        <v>-</v>
      </c>
      <c r="W108" s="43" t="str">
        <f>IFERROR('KORDONY - pasażerowie'!W108/'KORDONY - pojemność pociągów'!W108,"-")</f>
        <v>-</v>
      </c>
      <c r="X108" s="43" t="str">
        <f>IFERROR('KORDONY - pasażerowie'!X108/'KORDONY - pojemność pociągów'!X108,"-")</f>
        <v>-</v>
      </c>
      <c r="Y108" s="43" t="str">
        <f>IFERROR('KORDONY - pasażerowie'!Y108/'KORDONY - pojemność pociągów'!Y108,"-")</f>
        <v>-</v>
      </c>
      <c r="Z108" s="43" t="str">
        <f>IFERROR('KORDONY - pasażerowie'!Z108/'KORDONY - pojemność pociągów'!Z108,"-")</f>
        <v>-</v>
      </c>
      <c r="AA108" s="43">
        <f>IFERROR('KORDONY - pasażerowie'!AA108/'KORDONY - pojemność pociągów'!AA108,"-")</f>
        <v>9.4907407407407413E-2</v>
      </c>
      <c r="AB108" s="43">
        <f>IFERROR('KORDONY - pasażerowie'!AB108/'KORDONY - pojemność pociągów'!AB108,"-")</f>
        <v>9.4907407407407413E-2</v>
      </c>
      <c r="AC108" s="43" t="str">
        <f>IFERROR('KORDONY - pasażerowie'!AC108/'KORDONY - pojemność pociągów'!AC108,"-")</f>
        <v>-</v>
      </c>
      <c r="AD108" s="43" t="str">
        <f>IFERROR('KORDONY - pasażerowie'!AD108/'KORDONY - pojemność pociągów'!AD108,"-")</f>
        <v>-</v>
      </c>
      <c r="AE108" s="43" t="str">
        <f>IFERROR('KORDONY - pasażerowie'!AE108/'KORDONY - pojemność pociągów'!AE108,"-")</f>
        <v>-</v>
      </c>
      <c r="AF108" s="43">
        <f>IFERROR('KORDONY - pasażerowie'!AF108/'KORDONY - pojemność pociągów'!AF108,"-")</f>
        <v>0.3235294117647059</v>
      </c>
      <c r="AG108" s="43" t="str">
        <f>IFERROR('KORDONY - pasażerowie'!AG108/'KORDONY - pojemność pociągów'!AG108,"-")</f>
        <v>-</v>
      </c>
      <c r="AH108" s="43">
        <f>IFERROR('KORDONY - pasażerowie'!AH108/'KORDONY - pojemność pociągów'!AH108,"-")</f>
        <v>0.3235294117647059</v>
      </c>
      <c r="AI108" s="43">
        <f>IFERROR('KORDONY - pasażerowie'!AI108/'KORDONY - pojemność pociągów'!AI108,"-")</f>
        <v>0.40913120567375888</v>
      </c>
      <c r="AJ108" s="43">
        <f>IFERROR('KORDONY - pasażerowie'!AJ108/'KORDONY - pojemność pociągów'!AJ108,"-")</f>
        <v>7.3170731707317069E-2</v>
      </c>
    </row>
    <row r="109" spans="1:36">
      <c r="A109" s="40" t="s">
        <v>223</v>
      </c>
      <c r="B109" s="43">
        <f>IFERROR('KORDONY - pasażerowie'!B109/'KORDONY - pojemność pociągów'!B109,"-")</f>
        <v>0.55787037037037035</v>
      </c>
      <c r="C109" s="43">
        <f>IFERROR('KORDONY - pasażerowie'!C109/'KORDONY - pojemność pociągów'!C109,"-")</f>
        <v>6.9868995633187769E-2</v>
      </c>
      <c r="D109" s="43">
        <f>IFERROR('KORDONY - pasażerowie'!D109/'KORDONY - pojemność pociągów'!D109,"-")</f>
        <v>0.30674157303370786</v>
      </c>
      <c r="E109" s="43" t="str">
        <f>IFERROR('KORDONY - pasażerowie'!E109/'KORDONY - pojemność pociągów'!E109,"-")</f>
        <v>-</v>
      </c>
      <c r="F109" s="43" t="str">
        <f>IFERROR('KORDONY - pasażerowie'!F109/'KORDONY - pojemność pociągów'!F109,"-")</f>
        <v>-</v>
      </c>
      <c r="G109" s="43" t="str">
        <f>IFERROR('KORDONY - pasażerowie'!G109/'KORDONY - pojemność pociągów'!G109,"-")</f>
        <v>-</v>
      </c>
      <c r="H109" s="43" t="str">
        <f>IFERROR('KORDONY - pasażerowie'!H109/'KORDONY - pojemność pociągów'!H109,"-")</f>
        <v>-</v>
      </c>
      <c r="I109" s="43" t="str">
        <f>IFERROR('KORDONY - pasażerowie'!I109/'KORDONY - pojemność pociągów'!I109,"-")</f>
        <v>-</v>
      </c>
      <c r="J109" s="43" t="str">
        <f>IFERROR('KORDONY - pasażerowie'!J109/'KORDONY - pojemność pociągów'!J109,"-")</f>
        <v>-</v>
      </c>
      <c r="K109" s="43" t="str">
        <f>IFERROR('KORDONY - pasażerowie'!K109/'KORDONY - pojemność pociągów'!K109,"-")</f>
        <v>-</v>
      </c>
      <c r="L109" s="43" t="str">
        <f>IFERROR('KORDONY - pasażerowie'!L109/'KORDONY - pojemność pociągów'!L109,"-")</f>
        <v>-</v>
      </c>
      <c r="M109" s="43" t="str">
        <f>IFERROR('KORDONY - pasażerowie'!M109/'KORDONY - pojemność pociągów'!M109,"-")</f>
        <v>-</v>
      </c>
      <c r="N109" s="43">
        <f>IFERROR('KORDONY - pasażerowie'!N109/'KORDONY - pojemność pociągów'!N109,"-")</f>
        <v>0.35416666666666669</v>
      </c>
      <c r="O109" s="43" t="str">
        <f>IFERROR('KORDONY - pasażerowie'!O109/'KORDONY - pojemność pociągów'!O109,"-")</f>
        <v>-</v>
      </c>
      <c r="P109" s="43">
        <f>IFERROR('KORDONY - pasażerowie'!P109/'KORDONY - pojemność pociągów'!P109,"-")</f>
        <v>0.35416666666666669</v>
      </c>
      <c r="Q109" s="43" t="str">
        <f>IFERROR('KORDONY - pasażerowie'!Q109/'KORDONY - pojemność pociągów'!Q109,"-")</f>
        <v>-</v>
      </c>
      <c r="R109" s="43">
        <f>IFERROR('KORDONY - pasażerowie'!R109/'KORDONY - pojemność pociągów'!R109,"-")</f>
        <v>9.6474953617810763E-2</v>
      </c>
      <c r="S109" s="43">
        <f>IFERROR('KORDONY - pasażerowie'!S109/'KORDONY - pojemność pociągów'!S109,"-")</f>
        <v>9.6474953617810763E-2</v>
      </c>
      <c r="T109" s="43" t="str">
        <f>IFERROR('KORDONY - pasażerowie'!T109/'KORDONY - pojemność pociągów'!T109,"-")</f>
        <v>-</v>
      </c>
      <c r="U109" s="43">
        <f>IFERROR('KORDONY - pasażerowie'!U109/'KORDONY - pojemność pociągów'!U109,"-")</f>
        <v>0.24637681159420291</v>
      </c>
      <c r="V109" s="43">
        <f>IFERROR('KORDONY - pasażerowie'!V109/'KORDONY - pojemność pociągów'!V109,"-")</f>
        <v>0.24637681159420291</v>
      </c>
      <c r="W109" s="43" t="str">
        <f>IFERROR('KORDONY - pasażerowie'!W109/'KORDONY - pojemność pociągów'!W109,"-")</f>
        <v>-</v>
      </c>
      <c r="X109" s="43" t="str">
        <f>IFERROR('KORDONY - pasażerowie'!X109/'KORDONY - pojemność pociągów'!X109,"-")</f>
        <v>-</v>
      </c>
      <c r="Y109" s="43" t="str">
        <f>IFERROR('KORDONY - pasażerowie'!Y109/'KORDONY - pojemność pociągów'!Y109,"-")</f>
        <v>-</v>
      </c>
      <c r="Z109" s="43">
        <f>IFERROR('KORDONY - pasażerowie'!Z109/'KORDONY - pojemność pociągów'!Z109,"-")</f>
        <v>0.30188679245283018</v>
      </c>
      <c r="AA109" s="43" t="str">
        <f>IFERROR('KORDONY - pasażerowie'!AA109/'KORDONY - pojemność pociągów'!AA109,"-")</f>
        <v>-</v>
      </c>
      <c r="AB109" s="43">
        <f>IFERROR('KORDONY - pasażerowie'!AB109/'KORDONY - pojemność pociągów'!AB109,"-")</f>
        <v>0.30188679245283018</v>
      </c>
      <c r="AC109" s="43" t="str">
        <f>IFERROR('KORDONY - pasażerowie'!AC109/'KORDONY - pojemność pociągów'!AC109,"-")</f>
        <v>-</v>
      </c>
      <c r="AD109" s="43" t="str">
        <f>IFERROR('KORDONY - pasażerowie'!AD109/'KORDONY - pojemność pociągów'!AD109,"-")</f>
        <v>-</v>
      </c>
      <c r="AE109" s="43" t="str">
        <f>IFERROR('KORDONY - pasażerowie'!AE109/'KORDONY - pojemność pociągów'!AE109,"-")</f>
        <v>-</v>
      </c>
      <c r="AF109" s="43" t="str">
        <f>IFERROR('KORDONY - pasażerowie'!AF109/'KORDONY - pojemność pociągów'!AF109,"-")</f>
        <v>-</v>
      </c>
      <c r="AG109" s="43" t="str">
        <f>IFERROR('KORDONY - pasażerowie'!AG109/'KORDONY - pojemność pociągów'!AG109,"-")</f>
        <v>-</v>
      </c>
      <c r="AH109" s="43" t="str">
        <f>IFERROR('KORDONY - pasażerowie'!AH109/'KORDONY - pojemność pociągów'!AH109,"-")</f>
        <v>-</v>
      </c>
      <c r="AI109" s="43">
        <f>IFERROR('KORDONY - pasażerowie'!AI109/'KORDONY - pojemność pociągów'!AI109,"-")</f>
        <v>0.39741750358680056</v>
      </c>
      <c r="AJ109" s="43">
        <f>IFERROR('KORDONY - pasażerowie'!AJ109/'KORDONY - pojemność pociągów'!AJ109,"-")</f>
        <v>0.12593144560357675</v>
      </c>
    </row>
    <row r="110" spans="1:36">
      <c r="A110" s="40" t="s">
        <v>224</v>
      </c>
      <c r="B110" s="43" t="str">
        <f>IFERROR('KORDONY - pasażerowie'!B110/'KORDONY - pojemność pociągów'!B110,"-")</f>
        <v>-</v>
      </c>
      <c r="C110" s="43" t="str">
        <f>IFERROR('KORDONY - pasażerowie'!C110/'KORDONY - pojemność pociągów'!C110,"-")</f>
        <v>-</v>
      </c>
      <c r="D110" s="43" t="str">
        <f>IFERROR('KORDONY - pasażerowie'!D110/'KORDONY - pojemność pociągów'!D110,"-")</f>
        <v>-</v>
      </c>
      <c r="E110" s="43" t="str">
        <f>IFERROR('KORDONY - pasażerowie'!E110/'KORDONY - pojemność pociągów'!E110,"-")</f>
        <v>-</v>
      </c>
      <c r="F110" s="43" t="str">
        <f>IFERROR('KORDONY - pasażerowie'!F110/'KORDONY - pojemność pociągów'!F110,"-")</f>
        <v>-</v>
      </c>
      <c r="G110" s="43" t="str">
        <f>IFERROR('KORDONY - pasażerowie'!G110/'KORDONY - pojemność pociągów'!G110,"-")</f>
        <v>-</v>
      </c>
      <c r="H110" s="43">
        <f>IFERROR('KORDONY - pasażerowie'!H110/'KORDONY - pojemność pociągów'!H110,"-")</f>
        <v>0.47453703703703703</v>
      </c>
      <c r="I110" s="43" t="str">
        <f>IFERROR('KORDONY - pasażerowie'!I110/'KORDONY - pojemność pociągów'!I110,"-")</f>
        <v>-</v>
      </c>
      <c r="J110" s="43">
        <f>IFERROR('KORDONY - pasażerowie'!J110/'KORDONY - pojemność pociągów'!J110,"-")</f>
        <v>0.47453703703703703</v>
      </c>
      <c r="K110" s="43">
        <f>IFERROR('KORDONY - pasażerowie'!K110/'KORDONY - pojemność pociągów'!K110,"-")</f>
        <v>0.1875</v>
      </c>
      <c r="L110" s="43">
        <f>IFERROR('KORDONY - pasażerowie'!L110/'KORDONY - pojemność pociągów'!L110,"-")</f>
        <v>0.10679611650485436</v>
      </c>
      <c r="M110" s="43">
        <f>IFERROR('KORDONY - pasażerowie'!M110/'KORDONY - pojemność pociągów'!M110,"-")</f>
        <v>0.1481042654028436</v>
      </c>
      <c r="N110" s="43" t="str">
        <f>IFERROR('KORDONY - pasażerowie'!N110/'KORDONY - pojemność pociągów'!N110,"-")</f>
        <v>-</v>
      </c>
      <c r="O110" s="43">
        <f>IFERROR('KORDONY - pasażerowie'!O110/'KORDONY - pojemność pociągów'!O110,"-")</f>
        <v>7.1698113207547168E-2</v>
      </c>
      <c r="P110" s="43">
        <f>IFERROR('KORDONY - pasażerowie'!P110/'KORDONY - pojemność pociągów'!P110,"-")</f>
        <v>7.1698113207547168E-2</v>
      </c>
      <c r="Q110" s="43">
        <f>IFERROR('KORDONY - pasażerowie'!Q110/'KORDONY - pojemność pociągów'!Q110,"-")</f>
        <v>0.41666666666666669</v>
      </c>
      <c r="R110" s="43" t="str">
        <f>IFERROR('KORDONY - pasażerowie'!R110/'KORDONY - pojemność pociągów'!R110,"-")</f>
        <v>-</v>
      </c>
      <c r="S110" s="43">
        <f>IFERROR('KORDONY - pasażerowie'!S110/'KORDONY - pojemność pociągów'!S110,"-")</f>
        <v>0.41666666666666669</v>
      </c>
      <c r="T110" s="43">
        <f>IFERROR('KORDONY - pasażerowie'!T110/'KORDONY - pojemność pociągów'!T110,"-")</f>
        <v>0.58550724637681162</v>
      </c>
      <c r="U110" s="43">
        <f>IFERROR('KORDONY - pasażerowie'!U110/'KORDONY - pojemność pociągów'!U110,"-")</f>
        <v>4.148471615720524E-2</v>
      </c>
      <c r="V110" s="43">
        <f>IFERROR('KORDONY - pasażerowie'!V110/'KORDONY - pojemność pociągów'!V110,"-")</f>
        <v>0.27521793275217932</v>
      </c>
      <c r="W110" s="43">
        <f>IFERROR('KORDONY - pasażerowie'!W110/'KORDONY - pojemność pociągów'!W110,"-")</f>
        <v>0.37169811320754714</v>
      </c>
      <c r="X110" s="43">
        <f>IFERROR('KORDONY - pasażerowie'!X110/'KORDONY - pojemność pociągów'!X110,"-")</f>
        <v>0.16226415094339622</v>
      </c>
      <c r="Y110" s="43">
        <f>IFERROR('KORDONY - pasażerowie'!Y110/'KORDONY - pojemność pociągów'!Y110,"-")</f>
        <v>0.23207547169811321</v>
      </c>
      <c r="Z110" s="43" t="str">
        <f>IFERROR('KORDONY - pasażerowie'!Z110/'KORDONY - pojemność pociągów'!Z110,"-")</f>
        <v>-</v>
      </c>
      <c r="AA110" s="43" t="str">
        <f>IFERROR('KORDONY - pasażerowie'!AA110/'KORDONY - pojemność pociągów'!AA110,"-")</f>
        <v>-</v>
      </c>
      <c r="AB110" s="43" t="str">
        <f>IFERROR('KORDONY - pasażerowie'!AB110/'KORDONY - pojemność pociągów'!AB110,"-")</f>
        <v>-</v>
      </c>
      <c r="AC110" s="43">
        <f>IFERROR('KORDONY - pasażerowie'!AC110/'KORDONY - pojemność pociągów'!AC110,"-")</f>
        <v>0.48301886792452831</v>
      </c>
      <c r="AD110" s="43" t="str">
        <f>IFERROR('KORDONY - pasażerowie'!AD110/'KORDONY - pojemność pociągów'!AD110,"-")</f>
        <v>-</v>
      </c>
      <c r="AE110" s="43">
        <f>IFERROR('KORDONY - pasażerowie'!AE110/'KORDONY - pojemność pociągów'!AE110,"-")</f>
        <v>0.48301886792452831</v>
      </c>
      <c r="AF110" s="43" t="str">
        <f>IFERROR('KORDONY - pasażerowie'!AF110/'KORDONY - pojemność pociągów'!AF110,"-")</f>
        <v>-</v>
      </c>
      <c r="AG110" s="43">
        <f>IFERROR('KORDONY - pasażerowie'!AG110/'KORDONY - pojemność pociągów'!AG110,"-")</f>
        <v>0.15032679738562091</v>
      </c>
      <c r="AH110" s="43">
        <f>IFERROR('KORDONY - pasażerowie'!AH110/'KORDONY - pojemność pociągów'!AH110,"-")</f>
        <v>0.15032679738562091</v>
      </c>
      <c r="AI110" s="43">
        <f>IFERROR('KORDONY - pasażerowie'!AI110/'KORDONY - pojemność pociągów'!AI110,"-")</f>
        <v>0.41503146982599037</v>
      </c>
      <c r="AJ110" s="43">
        <f>IFERROR('KORDONY - pasażerowie'!AJ110/'KORDONY - pojemność pociągów'!AJ110,"-")</f>
        <v>0.1153289949385394</v>
      </c>
    </row>
    <row r="111" spans="1:36">
      <c r="A111" s="40" t="s">
        <v>225</v>
      </c>
      <c r="B111" s="43">
        <f>IFERROR('KORDONY - pasażerowie'!B111/'KORDONY - pojemność pociągów'!B111,"-")</f>
        <v>0.72685185185185186</v>
      </c>
      <c r="C111" s="43">
        <f>IFERROR('KORDONY - pasażerowie'!C111/'KORDONY - pojemność pociągów'!C111,"-")</f>
        <v>3.4722222222222224E-2</v>
      </c>
      <c r="D111" s="43">
        <f>IFERROR('KORDONY - pasażerowie'!D111/'KORDONY - pojemność pociągów'!D111,"-")</f>
        <v>0.26543209876543211</v>
      </c>
      <c r="E111" s="43">
        <f>IFERROR('KORDONY - pasażerowie'!E111/'KORDONY - pojemność pociągów'!E111,"-")</f>
        <v>0.63398692810457513</v>
      </c>
      <c r="F111" s="43" t="str">
        <f>IFERROR('KORDONY - pasażerowie'!F111/'KORDONY - pojemność pociągów'!F111,"-")</f>
        <v>-</v>
      </c>
      <c r="G111" s="43">
        <f>IFERROR('KORDONY - pasażerowie'!G111/'KORDONY - pojemność pociągów'!G111,"-")</f>
        <v>0.63398692810457513</v>
      </c>
      <c r="H111" s="43" t="str">
        <f>IFERROR('KORDONY - pasażerowie'!H111/'KORDONY - pojemność pociągów'!H111,"-")</f>
        <v>-</v>
      </c>
      <c r="I111" s="43">
        <f>IFERROR('KORDONY - pasażerowie'!I111/'KORDONY - pojemność pociągów'!I111,"-")</f>
        <v>0.23379629629629631</v>
      </c>
      <c r="J111" s="43">
        <f>IFERROR('KORDONY - pasażerowie'!J111/'KORDONY - pojemność pociągów'!J111,"-")</f>
        <v>0.23379629629629631</v>
      </c>
      <c r="K111" s="43">
        <f>IFERROR('KORDONY - pasażerowie'!K111/'KORDONY - pojemność pociągów'!K111,"-")</f>
        <v>0.44863013698630139</v>
      </c>
      <c r="L111" s="43" t="str">
        <f>IFERROR('KORDONY - pasażerowie'!L111/'KORDONY - pojemność pociągów'!L111,"-")</f>
        <v>-</v>
      </c>
      <c r="M111" s="43">
        <f>IFERROR('KORDONY - pasażerowie'!M111/'KORDONY - pojemność pociągów'!M111,"-")</f>
        <v>0.44863013698630139</v>
      </c>
      <c r="N111" s="43" t="str">
        <f>IFERROR('KORDONY - pasażerowie'!N111/'KORDONY - pojemność pociągów'!N111,"-")</f>
        <v>-</v>
      </c>
      <c r="O111" s="43">
        <f>IFERROR('KORDONY - pasażerowie'!O111/'KORDONY - pojemność pociągów'!O111,"-")</f>
        <v>5.849056603773585E-2</v>
      </c>
      <c r="P111" s="43">
        <f>IFERROR('KORDONY - pasażerowie'!P111/'KORDONY - pojemność pociągów'!P111,"-")</f>
        <v>5.849056603773585E-2</v>
      </c>
      <c r="Q111" s="43" t="str">
        <f>IFERROR('KORDONY - pasażerowie'!Q111/'KORDONY - pojemność pociągów'!Q111,"-")</f>
        <v>-</v>
      </c>
      <c r="R111" s="43" t="str">
        <f>IFERROR('KORDONY - pasażerowie'!R111/'KORDONY - pojemność pociągów'!R111,"-")</f>
        <v>-</v>
      </c>
      <c r="S111" s="43" t="str">
        <f>IFERROR('KORDONY - pasażerowie'!S111/'KORDONY - pojemność pociągów'!S111,"-")</f>
        <v>-</v>
      </c>
      <c r="T111" s="43">
        <f>IFERROR('KORDONY - pasażerowie'!T111/'KORDONY - pojemność pociągów'!T111,"-")</f>
        <v>0.60296846011131722</v>
      </c>
      <c r="U111" s="43" t="str">
        <f>IFERROR('KORDONY - pasażerowie'!U111/'KORDONY - pojemność pociągów'!U111,"-")</f>
        <v>-</v>
      </c>
      <c r="V111" s="43">
        <f>IFERROR('KORDONY - pasażerowie'!V111/'KORDONY - pojemność pociągów'!V111,"-")</f>
        <v>0.60296846011131722</v>
      </c>
      <c r="W111" s="43" t="str">
        <f>IFERROR('KORDONY - pasażerowie'!W111/'KORDONY - pojemność pociągów'!W111,"-")</f>
        <v>-</v>
      </c>
      <c r="X111" s="43" t="str">
        <f>IFERROR('KORDONY - pasażerowie'!X111/'KORDONY - pojemność pociągów'!X111,"-")</f>
        <v>-</v>
      </c>
      <c r="Y111" s="43" t="str">
        <f>IFERROR('KORDONY - pasażerowie'!Y111/'KORDONY - pojemność pociągów'!Y111,"-")</f>
        <v>-</v>
      </c>
      <c r="Z111" s="43">
        <f>IFERROR('KORDONY - pasażerowie'!Z111/'KORDONY - pojemność pociągów'!Z111,"-")</f>
        <v>0.37476808905380332</v>
      </c>
      <c r="AA111" s="43" t="str">
        <f>IFERROR('KORDONY - pasażerowie'!AA111/'KORDONY - pojemność pociągów'!AA111,"-")</f>
        <v>-</v>
      </c>
      <c r="AB111" s="43">
        <f>IFERROR('KORDONY - pasażerowie'!AB111/'KORDONY - pojemność pociągów'!AB111,"-")</f>
        <v>0.37476808905380332</v>
      </c>
      <c r="AC111" s="43" t="str">
        <f>IFERROR('KORDONY - pasażerowie'!AC111/'KORDONY - pojemność pociągów'!AC111,"-")</f>
        <v>-</v>
      </c>
      <c r="AD111" s="43" t="str">
        <f>IFERROR('KORDONY - pasażerowie'!AD111/'KORDONY - pojemność pociągów'!AD111,"-")</f>
        <v>-</v>
      </c>
      <c r="AE111" s="43" t="str">
        <f>IFERROR('KORDONY - pasażerowie'!AE111/'KORDONY - pojemność pociągów'!AE111,"-")</f>
        <v>-</v>
      </c>
      <c r="AF111" s="43">
        <f>IFERROR('KORDONY - pasażerowie'!AF111/'KORDONY - pojemność pociągów'!AF111,"-")</f>
        <v>0.31205673758865249</v>
      </c>
      <c r="AG111" s="43" t="str">
        <f>IFERROR('KORDONY - pasażerowie'!AG111/'KORDONY - pojemność pociągów'!AG111,"-")</f>
        <v>-</v>
      </c>
      <c r="AH111" s="43">
        <f>IFERROR('KORDONY - pasażerowie'!AH111/'KORDONY - pojemność pociągów'!AH111,"-")</f>
        <v>0.31205673758865249</v>
      </c>
      <c r="AI111" s="43">
        <f>IFERROR('KORDONY - pasażerowie'!AI111/'KORDONY - pojemność pociągów'!AI111,"-")</f>
        <v>0.51640566741237881</v>
      </c>
      <c r="AJ111" s="43">
        <f>IFERROR('KORDONY - pasażerowie'!AJ111/'KORDONY - pojemność pociągów'!AJ111,"-")</f>
        <v>8.8718510405257398E-2</v>
      </c>
    </row>
    <row r="112" spans="1:36">
      <c r="A112" s="40" t="s">
        <v>226</v>
      </c>
      <c r="B112" s="43" t="str">
        <f>IFERROR('KORDONY - pasażerowie'!B112/'KORDONY - pojemność pociągów'!B112,"-")</f>
        <v>-</v>
      </c>
      <c r="C112" s="43" t="str">
        <f>IFERROR('KORDONY - pasażerowie'!C112/'KORDONY - pojemność pociągów'!C112,"-")</f>
        <v>-</v>
      </c>
      <c r="D112" s="43" t="str">
        <f>IFERROR('KORDONY - pasażerowie'!D112/'KORDONY - pojemność pociągów'!D112,"-")</f>
        <v>-</v>
      </c>
      <c r="E112" s="43" t="str">
        <f>IFERROR('KORDONY - pasażerowie'!E112/'KORDONY - pojemność pociągów'!E112,"-")</f>
        <v>-</v>
      </c>
      <c r="F112" s="43" t="str">
        <f>IFERROR('KORDONY - pasażerowie'!F112/'KORDONY - pojemność pociągów'!F112,"-")</f>
        <v>-</v>
      </c>
      <c r="G112" s="43" t="str">
        <f>IFERROR('KORDONY - pasażerowie'!G112/'KORDONY - pojemność pociągów'!G112,"-")</f>
        <v>-</v>
      </c>
      <c r="H112" s="43" t="str">
        <f>IFERROR('KORDONY - pasażerowie'!H112/'KORDONY - pojemność pociągów'!H112,"-")</f>
        <v>-</v>
      </c>
      <c r="I112" s="43" t="str">
        <f>IFERROR('KORDONY - pasażerowie'!I112/'KORDONY - pojemność pociągów'!I112,"-")</f>
        <v>-</v>
      </c>
      <c r="J112" s="43" t="str">
        <f>IFERROR('KORDONY - pasażerowie'!J112/'KORDONY - pojemność pociągów'!J112,"-")</f>
        <v>-</v>
      </c>
      <c r="K112" s="43">
        <f>IFERROR('KORDONY - pasażerowie'!K112/'KORDONY - pojemność pociągów'!K112,"-")</f>
        <v>0.31164383561643838</v>
      </c>
      <c r="L112" s="43" t="str">
        <f>IFERROR('KORDONY - pasażerowie'!L112/'KORDONY - pojemność pociągów'!L112,"-")</f>
        <v>-</v>
      </c>
      <c r="M112" s="43">
        <f>IFERROR('KORDONY - pasażerowie'!M112/'KORDONY - pojemność pociągów'!M112,"-")</f>
        <v>0.31164383561643838</v>
      </c>
      <c r="N112" s="43">
        <f>IFERROR('KORDONY - pasażerowie'!N112/'KORDONY - pojemność pociągów'!N112,"-")</f>
        <v>0.5992578849721707</v>
      </c>
      <c r="O112" s="43" t="str">
        <f>IFERROR('KORDONY - pasażerowie'!O112/'KORDONY - pojemność pociągów'!O112,"-")</f>
        <v>-</v>
      </c>
      <c r="P112" s="43">
        <f>IFERROR('KORDONY - pasażerowie'!P112/'KORDONY - pojemność pociągów'!P112,"-")</f>
        <v>0.5992578849721707</v>
      </c>
      <c r="Q112" s="43">
        <f>IFERROR('KORDONY - pasażerowie'!Q112/'KORDONY - pojemność pociągów'!Q112,"-")</f>
        <v>0.64716981132075468</v>
      </c>
      <c r="R112" s="43">
        <f>IFERROR('KORDONY - pasażerowie'!R112/'KORDONY - pojemność pociągów'!R112,"-")</f>
        <v>0.10879629629629629</v>
      </c>
      <c r="S112" s="43">
        <f>IFERROR('KORDONY - pasażerowie'!S112/'KORDONY - pojemność pociągów'!S112,"-")</f>
        <v>0.40540540540540543</v>
      </c>
      <c r="T112" s="43" t="str">
        <f>IFERROR('KORDONY - pasażerowie'!T112/'KORDONY - pojemność pociągów'!T112,"-")</f>
        <v>-</v>
      </c>
      <c r="U112" s="43">
        <f>IFERROR('KORDONY - pasażerowie'!U112/'KORDONY - pojemność pociągów'!U112,"-")</f>
        <v>0.17714285714285713</v>
      </c>
      <c r="V112" s="43">
        <f>IFERROR('KORDONY - pasażerowie'!V112/'KORDONY - pojemność pociągów'!V112,"-")</f>
        <v>0.17714285714285713</v>
      </c>
      <c r="W112" s="43">
        <f>IFERROR('KORDONY - pasażerowie'!W112/'KORDONY - pojemność pociągów'!W112,"-")</f>
        <v>0.47641509433962265</v>
      </c>
      <c r="X112" s="43" t="str">
        <f>IFERROR('KORDONY - pasażerowie'!X112/'KORDONY - pojemność pociągów'!X112,"-")</f>
        <v>-</v>
      </c>
      <c r="Y112" s="43">
        <f>IFERROR('KORDONY - pasażerowie'!Y112/'KORDONY - pojemność pociągów'!Y112,"-")</f>
        <v>0.47641509433962265</v>
      </c>
      <c r="Z112" s="43" t="str">
        <f>IFERROR('KORDONY - pasażerowie'!Z112/'KORDONY - pojemność pociągów'!Z112,"-")</f>
        <v>-</v>
      </c>
      <c r="AA112" s="43">
        <f>IFERROR('KORDONY - pasażerowie'!AA112/'KORDONY - pojemność pociągów'!AA112,"-")</f>
        <v>0.11886792452830189</v>
      </c>
      <c r="AB112" s="43">
        <f>IFERROR('KORDONY - pasażerowie'!AB112/'KORDONY - pojemność pociągów'!AB112,"-")</f>
        <v>0.11886792452830189</v>
      </c>
      <c r="AC112" s="43" t="str">
        <f>IFERROR('KORDONY - pasażerowie'!AC112/'KORDONY - pojemność pociągów'!AC112,"-")</f>
        <v>-</v>
      </c>
      <c r="AD112" s="43">
        <f>IFERROR('KORDONY - pasażerowie'!AD112/'KORDONY - pojemność pociągów'!AD112,"-")</f>
        <v>3.7735849056603772E-2</v>
      </c>
      <c r="AE112" s="43">
        <f>IFERROR('KORDONY - pasażerowie'!AE112/'KORDONY - pojemność pociągów'!AE112,"-")</f>
        <v>3.7735849056603772E-2</v>
      </c>
      <c r="AF112" s="43">
        <f>IFERROR('KORDONY - pasażerowie'!AF112/'KORDONY - pojemność pociągów'!AF112,"-")</f>
        <v>0.73529411764705888</v>
      </c>
      <c r="AG112" s="43" t="str">
        <f>IFERROR('KORDONY - pasażerowie'!AG112/'KORDONY - pojemność pociągów'!AG112,"-")</f>
        <v>-</v>
      </c>
      <c r="AH112" s="43">
        <f>IFERROR('KORDONY - pasażerowie'!AH112/'KORDONY - pojemność pociągów'!AH112,"-")</f>
        <v>0.73529411764705888</v>
      </c>
      <c r="AI112" s="43">
        <f>IFERROR('KORDONY - pasażerowie'!AI112/'KORDONY - pojemność pociągów'!AI112,"-")</f>
        <v>0.52268963232858567</v>
      </c>
      <c r="AJ112" s="43">
        <f>IFERROR('KORDONY - pasażerowie'!AJ112/'KORDONY - pojemność pociągów'!AJ112,"-")</f>
        <v>0.12040557667934093</v>
      </c>
    </row>
    <row r="113" spans="1:36">
      <c r="A113" s="40" t="s">
        <v>227</v>
      </c>
      <c r="B113" s="43">
        <f>IFERROR('KORDONY - pasażerowie'!B113/'KORDONY - pojemność pociągów'!B113,"-")</f>
        <v>0.66203703703703709</v>
      </c>
      <c r="C113" s="43" t="str">
        <f>IFERROR('KORDONY - pasażerowie'!C113/'KORDONY - pojemność pociągów'!C113,"-")</f>
        <v>-</v>
      </c>
      <c r="D113" s="43">
        <f>IFERROR('KORDONY - pasażerowie'!D113/'KORDONY - pojemność pociągów'!D113,"-")</f>
        <v>0.66203703703703709</v>
      </c>
      <c r="E113" s="43" t="str">
        <f>IFERROR('KORDONY - pasażerowie'!E113/'KORDONY - pojemność pociągów'!E113,"-")</f>
        <v>-</v>
      </c>
      <c r="F113" s="43">
        <f>IFERROR('KORDONY - pasażerowie'!F113/'KORDONY - pojemność pociągów'!F113,"-")</f>
        <v>8.4967320261437912E-2</v>
      </c>
      <c r="G113" s="43">
        <f>IFERROR('KORDONY - pasażerowie'!G113/'KORDONY - pojemność pociągów'!G113,"-")</f>
        <v>8.4967320261437912E-2</v>
      </c>
      <c r="H113" s="43">
        <f>IFERROR('KORDONY - pasażerowie'!H113/'KORDONY - pojemność pociągów'!H113,"-")</f>
        <v>0.56018518518518523</v>
      </c>
      <c r="I113" s="43" t="str">
        <f>IFERROR('KORDONY - pasażerowie'!I113/'KORDONY - pojemność pociągów'!I113,"-")</f>
        <v>-</v>
      </c>
      <c r="J113" s="43">
        <f>IFERROR('KORDONY - pasażerowie'!J113/'KORDONY - pojemność pociągów'!J113,"-")</f>
        <v>0.56018518518518523</v>
      </c>
      <c r="K113" s="43" t="str">
        <f>IFERROR('KORDONY - pasażerowie'!K113/'KORDONY - pojemność pociągów'!K113,"-")</f>
        <v>-</v>
      </c>
      <c r="L113" s="43" t="str">
        <f>IFERROR('KORDONY - pasażerowie'!L113/'KORDONY - pojemność pociągów'!L113,"-")</f>
        <v>-</v>
      </c>
      <c r="M113" s="43" t="str">
        <f>IFERROR('KORDONY - pasażerowie'!M113/'KORDONY - pojemność pociągów'!M113,"-")</f>
        <v>-</v>
      </c>
      <c r="N113" s="43">
        <f>IFERROR('KORDONY - pasażerowie'!N113/'KORDONY - pojemność pociągów'!N113,"-")</f>
        <v>0.7</v>
      </c>
      <c r="O113" s="43" t="str">
        <f>IFERROR('KORDONY - pasażerowie'!O113/'KORDONY - pojemność pociągów'!O113,"-")</f>
        <v>-</v>
      </c>
      <c r="P113" s="43">
        <f>IFERROR('KORDONY - pasażerowie'!P113/'KORDONY - pojemność pociągów'!P113,"-")</f>
        <v>0.7</v>
      </c>
      <c r="Q113" s="43" t="str">
        <f>IFERROR('KORDONY - pasażerowie'!Q113/'KORDONY - pojemność pociągów'!Q113,"-")</f>
        <v>-</v>
      </c>
      <c r="R113" s="43" t="str">
        <f>IFERROR('KORDONY - pasażerowie'!R113/'KORDONY - pojemność pociągów'!R113,"-")</f>
        <v>-</v>
      </c>
      <c r="S113" s="43" t="str">
        <f>IFERROR('KORDONY - pasażerowie'!S113/'KORDONY - pojemność pociągów'!S113,"-")</f>
        <v>-</v>
      </c>
      <c r="T113" s="43">
        <f>IFERROR('KORDONY - pasażerowie'!T113/'KORDONY - pojemność pociągów'!T113,"-")</f>
        <v>0.64894684052156471</v>
      </c>
      <c r="U113" s="43" t="str">
        <f>IFERROR('KORDONY - pasażerowie'!U113/'KORDONY - pojemność pociągów'!U113,"-")</f>
        <v>-</v>
      </c>
      <c r="V113" s="43">
        <f>IFERROR('KORDONY - pasażerowie'!V113/'KORDONY - pojemność pociągów'!V113,"-")</f>
        <v>0.64894684052156471</v>
      </c>
      <c r="W113" s="43" t="str">
        <f>IFERROR('KORDONY - pasażerowie'!W113/'KORDONY - pojemność pociągów'!W113,"-")</f>
        <v>-</v>
      </c>
      <c r="X113" s="43" t="str">
        <f>IFERROR('KORDONY - pasażerowie'!X113/'KORDONY - pojemność pociągów'!X113,"-")</f>
        <v>-</v>
      </c>
      <c r="Y113" s="43" t="str">
        <f>IFERROR('KORDONY - pasażerowie'!Y113/'KORDONY - pojemność pociągów'!Y113,"-")</f>
        <v>-</v>
      </c>
      <c r="Z113" s="43">
        <f>IFERROR('KORDONY - pasażerowie'!Z113/'KORDONY - pojemność pociągów'!Z113,"-")</f>
        <v>0.46567717996289426</v>
      </c>
      <c r="AA113" s="43" t="str">
        <f>IFERROR('KORDONY - pasażerowie'!AA113/'KORDONY - pojemność pociągów'!AA113,"-")</f>
        <v>-</v>
      </c>
      <c r="AB113" s="43">
        <f>IFERROR('KORDONY - pasażerowie'!AB113/'KORDONY - pojemność pociągów'!AB113,"-")</f>
        <v>0.46567717996289426</v>
      </c>
      <c r="AC113" s="43" t="str">
        <f>IFERROR('KORDONY - pasażerowie'!AC113/'KORDONY - pojemność pociągów'!AC113,"-")</f>
        <v>-</v>
      </c>
      <c r="AD113" s="43" t="str">
        <f>IFERROR('KORDONY - pasażerowie'!AD113/'KORDONY - pojemność pociągów'!AD113,"-")</f>
        <v>-</v>
      </c>
      <c r="AE113" s="43" t="str">
        <f>IFERROR('KORDONY - pasażerowie'!AE113/'KORDONY - pojemność pociągów'!AE113,"-")</f>
        <v>-</v>
      </c>
      <c r="AF113" s="43" t="str">
        <f>IFERROR('KORDONY - pasażerowie'!AF113/'KORDONY - pojemność pociągów'!AF113,"-")</f>
        <v>-</v>
      </c>
      <c r="AG113" s="43" t="str">
        <f>IFERROR('KORDONY - pasażerowie'!AG113/'KORDONY - pojemność pociągów'!AG113,"-")</f>
        <v>-</v>
      </c>
      <c r="AH113" s="43" t="str">
        <f>IFERROR('KORDONY - pasażerowie'!AH113/'KORDONY - pojemność pociągów'!AH113,"-")</f>
        <v>-</v>
      </c>
      <c r="AI113" s="43">
        <f>IFERROR('KORDONY - pasażerowie'!AI113/'KORDONY - pojemność pociągów'!AI113,"-")</f>
        <v>0.61331058020477813</v>
      </c>
      <c r="AJ113" s="43">
        <f>IFERROR('KORDONY - pasażerowie'!AJ113/'KORDONY - pojemność pociągów'!AJ113,"-")</f>
        <v>8.4967320261437912E-2</v>
      </c>
    </row>
    <row r="114" spans="1:36">
      <c r="A114" s="40" t="s">
        <v>228</v>
      </c>
      <c r="B114" s="43" t="str">
        <f>IFERROR('KORDONY - pasażerowie'!B114/'KORDONY - pojemność pociągów'!B114,"-")</f>
        <v>-</v>
      </c>
      <c r="C114" s="43">
        <f>IFERROR('KORDONY - pasażerowie'!C114/'KORDONY - pojemność pociągów'!C114,"-")</f>
        <v>7.1698113207547168E-2</v>
      </c>
      <c r="D114" s="43">
        <f>IFERROR('KORDONY - pasażerowie'!D114/'KORDONY - pojemność pociągów'!D114,"-")</f>
        <v>7.1698113207547168E-2</v>
      </c>
      <c r="E114" s="43" t="str">
        <f>IFERROR('KORDONY - pasażerowie'!E114/'KORDONY - pojemność pociągów'!E114,"-")</f>
        <v>-</v>
      </c>
      <c r="F114" s="43" t="str">
        <f>IFERROR('KORDONY - pasażerowie'!F114/'KORDONY - pojemność pociągów'!F114,"-")</f>
        <v>-</v>
      </c>
      <c r="G114" s="43" t="str">
        <f>IFERROR('KORDONY - pasażerowie'!G114/'KORDONY - pojemność pociągów'!G114,"-")</f>
        <v>-</v>
      </c>
      <c r="H114" s="43">
        <f>IFERROR('KORDONY - pasażerowie'!H114/'KORDONY - pojemność pociągów'!H114,"-")</f>
        <v>0.54166666666666663</v>
      </c>
      <c r="I114" s="43" t="str">
        <f>IFERROR('KORDONY - pasażerowie'!I114/'KORDONY - pojemność pociągów'!I114,"-")</f>
        <v>-</v>
      </c>
      <c r="J114" s="43">
        <f>IFERROR('KORDONY - pasażerowie'!J114/'KORDONY - pojemność pociągów'!J114,"-")</f>
        <v>0.54166666666666663</v>
      </c>
      <c r="K114" s="43">
        <f>IFERROR('KORDONY - pasażerowie'!K114/'KORDONY - pojemność pociągów'!K114,"-")</f>
        <v>0.67129629629629628</v>
      </c>
      <c r="L114" s="43">
        <f>IFERROR('KORDONY - pasażerowie'!L114/'KORDONY - pojemność pociągów'!L114,"-")</f>
        <v>8.9041095890410954E-2</v>
      </c>
      <c r="M114" s="43">
        <f>IFERROR('KORDONY - pasażerowie'!M114/'KORDONY - pojemność pociągów'!M114,"-")</f>
        <v>0.33661417322834647</v>
      </c>
      <c r="N114" s="43" t="str">
        <f>IFERROR('KORDONY - pasażerowie'!N114/'KORDONY - pojemność pociągów'!N114,"-")</f>
        <v>-</v>
      </c>
      <c r="O114" s="43" t="str">
        <f>IFERROR('KORDONY - pasażerowie'!O114/'KORDONY - pojemność pociągów'!O114,"-")</f>
        <v>-</v>
      </c>
      <c r="P114" s="43" t="str">
        <f>IFERROR('KORDONY - pasażerowie'!P114/'KORDONY - pojemność pociągów'!P114,"-")</f>
        <v>-</v>
      </c>
      <c r="Q114" s="43">
        <f>IFERROR('KORDONY - pasażerowie'!Q114/'KORDONY - pojemność pociągów'!Q114,"-")</f>
        <v>0.35094339622641507</v>
      </c>
      <c r="R114" s="43" t="str">
        <f>IFERROR('KORDONY - pasażerowie'!R114/'KORDONY - pojemność pociągów'!R114,"-")</f>
        <v>-</v>
      </c>
      <c r="S114" s="43">
        <f>IFERROR('KORDONY - pasażerowie'!S114/'KORDONY - pojemność pociągów'!S114,"-")</f>
        <v>0.35094339622641507</v>
      </c>
      <c r="T114" s="43" t="str">
        <f>IFERROR('KORDONY - pasażerowie'!T114/'KORDONY - pojemność pociągów'!T114,"-")</f>
        <v>-</v>
      </c>
      <c r="U114" s="43" t="str">
        <f>IFERROR('KORDONY - pasażerowie'!U114/'KORDONY - pojemność pociągów'!U114,"-")</f>
        <v>-</v>
      </c>
      <c r="V114" s="43" t="str">
        <f>IFERROR('KORDONY - pasażerowie'!V114/'KORDONY - pojemność pociągów'!V114,"-")</f>
        <v>-</v>
      </c>
      <c r="W114" s="43">
        <f>IFERROR('KORDONY - pasażerowie'!W114/'KORDONY - pojemność pociągów'!W114,"-")</f>
        <v>0.50709219858156029</v>
      </c>
      <c r="X114" s="43">
        <f>IFERROR('KORDONY - pasażerowie'!X114/'KORDONY - pojemność pociągów'!X114,"-")</f>
        <v>0.1169811320754717</v>
      </c>
      <c r="Y114" s="43">
        <f>IFERROR('KORDONY - pasażerowie'!Y114/'KORDONY - pojemność pociągów'!Y114,"-")</f>
        <v>0.25246305418719212</v>
      </c>
      <c r="Z114" s="43" t="str">
        <f>IFERROR('KORDONY - pasażerowie'!Z114/'KORDONY - pojemność pociągów'!Z114,"-")</f>
        <v>-</v>
      </c>
      <c r="AA114" s="43" t="str">
        <f>IFERROR('KORDONY - pasażerowie'!AA114/'KORDONY - pojemność pociągów'!AA114,"-")</f>
        <v>-</v>
      </c>
      <c r="AB114" s="43" t="str">
        <f>IFERROR('KORDONY - pasażerowie'!AB114/'KORDONY - pojemność pociągów'!AB114,"-")</f>
        <v>-</v>
      </c>
      <c r="AC114" s="43" t="str">
        <f>IFERROR('KORDONY - pasażerowie'!AC114/'KORDONY - pojemność pociągów'!AC114,"-")</f>
        <v>-</v>
      </c>
      <c r="AD114" s="43" t="str">
        <f>IFERROR('KORDONY - pasażerowie'!AD114/'KORDONY - pojemność pociągów'!AD114,"-")</f>
        <v>-</v>
      </c>
      <c r="AE114" s="43" t="str">
        <f>IFERROR('KORDONY - pasażerowie'!AE114/'KORDONY - pojemność pociągów'!AE114,"-")</f>
        <v>-</v>
      </c>
      <c r="AF114" s="43" t="str">
        <f>IFERROR('KORDONY - pasażerowie'!AF114/'KORDONY - pojemność pociągów'!AF114,"-")</f>
        <v>-</v>
      </c>
      <c r="AG114" s="43">
        <f>IFERROR('KORDONY - pasażerowie'!AG114/'KORDONY - pojemność pociągów'!AG114,"-")</f>
        <v>0.16013071895424835</v>
      </c>
      <c r="AH114" s="43">
        <f>IFERROR('KORDONY - pasażerowie'!AH114/'KORDONY - pojemność pociągów'!AH114,"-")</f>
        <v>0.16013071895424835</v>
      </c>
      <c r="AI114" s="43">
        <f>IFERROR('KORDONY - pasażerowie'!AI114/'KORDONY - pojemność pociągów'!AI114,"-")</f>
        <v>0.50894988066825775</v>
      </c>
      <c r="AJ114" s="43">
        <f>IFERROR('KORDONY - pasażerowie'!AJ114/'KORDONY - pojemność pociągów'!AJ114,"-")</f>
        <v>0.10307692307692308</v>
      </c>
    </row>
    <row r="115" spans="1:36">
      <c r="A115" s="40" t="s">
        <v>229</v>
      </c>
      <c r="B115" s="43">
        <f>IFERROR('KORDONY - pasażerowie'!B115/'KORDONY - pojemność pociągów'!B115,"-")</f>
        <v>0.96943231441048039</v>
      </c>
      <c r="C115" s="43" t="str">
        <f>IFERROR('KORDONY - pasażerowie'!C115/'KORDONY - pojemność pociągów'!C115,"-")</f>
        <v>-</v>
      </c>
      <c r="D115" s="43">
        <f>IFERROR('KORDONY - pasażerowie'!D115/'KORDONY - pojemność pociągów'!D115,"-")</f>
        <v>0.96943231441048039</v>
      </c>
      <c r="E115" s="43" t="str">
        <f>IFERROR('KORDONY - pasażerowie'!E115/'KORDONY - pojemność pociągów'!E115,"-")</f>
        <v>-</v>
      </c>
      <c r="F115" s="43" t="str">
        <f>IFERROR('KORDONY - pasażerowie'!F115/'KORDONY - pojemność pociągów'!F115,"-")</f>
        <v>-</v>
      </c>
      <c r="G115" s="43" t="str">
        <f>IFERROR('KORDONY - pasażerowie'!G115/'KORDONY - pojemność pociągów'!G115,"-")</f>
        <v>-</v>
      </c>
      <c r="H115" s="43" t="str">
        <f>IFERROR('KORDONY - pasażerowie'!H115/'KORDONY - pojemność pociągów'!H115,"-")</f>
        <v>-</v>
      </c>
      <c r="I115" s="43">
        <f>IFERROR('KORDONY - pasażerowie'!I115/'KORDONY - pojemność pociągów'!I115,"-")</f>
        <v>0.11688311688311688</v>
      </c>
      <c r="J115" s="43">
        <f>IFERROR('KORDONY - pasażerowie'!J115/'KORDONY - pojemność pociągów'!J115,"-")</f>
        <v>0.11688311688311688</v>
      </c>
      <c r="K115" s="43" t="str">
        <f>IFERROR('KORDONY - pasażerowie'!K115/'KORDONY - pojemność pociągów'!K115,"-")</f>
        <v>-</v>
      </c>
      <c r="L115" s="43" t="str">
        <f>IFERROR('KORDONY - pasażerowie'!L115/'KORDONY - pojemność pociągów'!L115,"-")</f>
        <v>-</v>
      </c>
      <c r="M115" s="43" t="str">
        <f>IFERROR('KORDONY - pasażerowie'!M115/'KORDONY - pojemność pociągów'!M115,"-")</f>
        <v>-</v>
      </c>
      <c r="N115" s="43" t="str">
        <f>IFERROR('KORDONY - pasażerowie'!N115/'KORDONY - pojemność pociągów'!N115,"-")</f>
        <v>-</v>
      </c>
      <c r="O115" s="43" t="str">
        <f>IFERROR('KORDONY - pasażerowie'!O115/'KORDONY - pojemność pociągów'!O115,"-")</f>
        <v>-</v>
      </c>
      <c r="P115" s="43" t="str">
        <f>IFERROR('KORDONY - pasażerowie'!P115/'KORDONY - pojemność pociągów'!P115,"-")</f>
        <v>-</v>
      </c>
      <c r="Q115" s="43" t="str">
        <f>IFERROR('KORDONY - pasażerowie'!Q115/'KORDONY - pojemność pociągów'!Q115,"-")</f>
        <v>-</v>
      </c>
      <c r="R115" s="43" t="str">
        <f>IFERROR('KORDONY - pasażerowie'!R115/'KORDONY - pojemność pociągów'!R115,"-")</f>
        <v>-</v>
      </c>
      <c r="S115" s="43" t="str">
        <f>IFERROR('KORDONY - pasażerowie'!S115/'KORDONY - pojemność pociągów'!S115,"-")</f>
        <v>-</v>
      </c>
      <c r="T115" s="43">
        <f>IFERROR('KORDONY - pasażerowie'!T115/'KORDONY - pojemność pociągów'!T115,"-")</f>
        <v>0.29565217391304349</v>
      </c>
      <c r="U115" s="43">
        <f>IFERROR('KORDONY - pasażerowie'!U115/'KORDONY - pojemność pociągów'!U115,"-")</f>
        <v>0.28014184397163122</v>
      </c>
      <c r="V115" s="43">
        <f>IFERROR('KORDONY - pasażerowie'!V115/'KORDONY - pojemność pociągów'!V115,"-")</f>
        <v>0.28867623604465709</v>
      </c>
      <c r="W115" s="43">
        <f>IFERROR('KORDONY - pasażerowie'!W115/'KORDONY - pojemność pociągów'!W115,"-")</f>
        <v>0.48301886792452831</v>
      </c>
      <c r="X115" s="43" t="str">
        <f>IFERROR('KORDONY - pasażerowie'!X115/'KORDONY - pojemność pociągów'!X115,"-")</f>
        <v>-</v>
      </c>
      <c r="Y115" s="43">
        <f>IFERROR('KORDONY - pasażerowie'!Y115/'KORDONY - pojemność pociągów'!Y115,"-")</f>
        <v>0.48301886792452831</v>
      </c>
      <c r="Z115" s="43">
        <f>IFERROR('KORDONY - pasażerowie'!Z115/'KORDONY - pojemność pociągów'!Z115,"-")</f>
        <v>0.40291262135922329</v>
      </c>
      <c r="AA115" s="43" t="str">
        <f>IFERROR('KORDONY - pasażerowie'!AA115/'KORDONY - pojemność pociągów'!AA115,"-")</f>
        <v>-</v>
      </c>
      <c r="AB115" s="43">
        <f>IFERROR('KORDONY - pasażerowie'!AB115/'KORDONY - pojemność pociągów'!AB115,"-")</f>
        <v>0.40291262135922329</v>
      </c>
      <c r="AC115" s="43" t="str">
        <f>IFERROR('KORDONY - pasażerowie'!AC115/'KORDONY - pojemność pociągów'!AC115,"-")</f>
        <v>-</v>
      </c>
      <c r="AD115" s="43" t="str">
        <f>IFERROR('KORDONY - pasażerowie'!AD115/'KORDONY - pojemność pociągów'!AD115,"-")</f>
        <v>-</v>
      </c>
      <c r="AE115" s="43" t="str">
        <f>IFERROR('KORDONY - pasażerowie'!AE115/'KORDONY - pojemność pociągów'!AE115,"-")</f>
        <v>-</v>
      </c>
      <c r="AF115" s="43" t="str">
        <f>IFERROR('KORDONY - pasażerowie'!AF115/'KORDONY - pojemność pociągów'!AF115,"-")</f>
        <v>-</v>
      </c>
      <c r="AG115" s="43" t="str">
        <f>IFERROR('KORDONY - pasażerowie'!AG115/'KORDONY - pojemność pociągów'!AG115,"-")</f>
        <v>-</v>
      </c>
      <c r="AH115" s="43" t="str">
        <f>IFERROR('KORDONY - pasażerowie'!AH115/'KORDONY - pojemność pociągów'!AH115,"-")</f>
        <v>-</v>
      </c>
      <c r="AI115" s="43">
        <f>IFERROR('KORDONY - pasażerowie'!AI115/'KORDONY - pojemność pociągów'!AI115,"-")</f>
        <v>0.55472779369627512</v>
      </c>
      <c r="AJ115" s="43">
        <f>IFERROR('KORDONY - pasażerowie'!AJ115/'KORDONY - pojemność pociągów'!AJ115,"-")</f>
        <v>0.17295980511571254</v>
      </c>
    </row>
    <row r="116" spans="1:36">
      <c r="A116" s="40" t="s">
        <v>230</v>
      </c>
      <c r="B116" s="43" t="str">
        <f>IFERROR('KORDONY - pasażerowie'!B116/'KORDONY - pojemność pociągów'!B116,"-")</f>
        <v>-</v>
      </c>
      <c r="C116" s="43" t="str">
        <f>IFERROR('KORDONY - pasażerowie'!C116/'KORDONY - pojemność pociągów'!C116,"-")</f>
        <v>-</v>
      </c>
      <c r="D116" s="43" t="str">
        <f>IFERROR('KORDONY - pasażerowie'!D116/'KORDONY - pojemność pociągów'!D116,"-")</f>
        <v>-</v>
      </c>
      <c r="E116" s="43">
        <f>IFERROR('KORDONY - pasażerowie'!E116/'KORDONY - pojemność pociągów'!E116,"-")</f>
        <v>0.62418300653594772</v>
      </c>
      <c r="F116" s="43" t="str">
        <f>IFERROR('KORDONY - pasażerowie'!F116/'KORDONY - pojemność pociągów'!F116,"-")</f>
        <v>-</v>
      </c>
      <c r="G116" s="43">
        <f>IFERROR('KORDONY - pasażerowie'!G116/'KORDONY - pojemność pociągów'!G116,"-")</f>
        <v>0.62418300653594772</v>
      </c>
      <c r="H116" s="43" t="str">
        <f>IFERROR('KORDONY - pasażerowie'!H116/'KORDONY - pojemność pociągów'!H116,"-")</f>
        <v>-</v>
      </c>
      <c r="I116" s="43">
        <f>IFERROR('KORDONY - pasażerowie'!I116/'KORDONY - pojemność pociągów'!I116,"-")</f>
        <v>0.44150943396226416</v>
      </c>
      <c r="J116" s="43">
        <f>IFERROR('KORDONY - pasażerowie'!J116/'KORDONY - pojemność pociągów'!J116,"-")</f>
        <v>0.44150943396226416</v>
      </c>
      <c r="K116" s="43" t="str">
        <f>IFERROR('KORDONY - pasażerowie'!K116/'KORDONY - pojemność pociągów'!K116,"-")</f>
        <v>-</v>
      </c>
      <c r="L116" s="43" t="str">
        <f>IFERROR('KORDONY - pasażerowie'!L116/'KORDONY - pojemność pociągów'!L116,"-")</f>
        <v>-</v>
      </c>
      <c r="M116" s="43" t="str">
        <f>IFERROR('KORDONY - pasażerowie'!M116/'KORDONY - pojemność pociągów'!M116,"-")</f>
        <v>-</v>
      </c>
      <c r="N116" s="43">
        <f>IFERROR('KORDONY - pasażerowie'!N116/'KORDONY - pojemność pociągów'!N116,"-")</f>
        <v>0.61886792452830186</v>
      </c>
      <c r="O116" s="43">
        <f>IFERROR('KORDONY - pasażerowie'!O116/'KORDONY - pojemność pociągów'!O116,"-")</f>
        <v>6.2264150943396226E-2</v>
      </c>
      <c r="P116" s="43">
        <f>IFERROR('KORDONY - pasażerowie'!P116/'KORDONY - pojemność pociągów'!P116,"-")</f>
        <v>0.34056603773584904</v>
      </c>
      <c r="Q116" s="43">
        <f>IFERROR('KORDONY - pasażerowie'!Q116/'KORDONY - pojemność pociągów'!Q116,"-")</f>
        <v>0.32838589981447125</v>
      </c>
      <c r="R116" s="43" t="str">
        <f>IFERROR('KORDONY - pasażerowie'!R116/'KORDONY - pojemność pociągów'!R116,"-")</f>
        <v>-</v>
      </c>
      <c r="S116" s="43">
        <f>IFERROR('KORDONY - pasażerowie'!S116/'KORDONY - pojemność pociągów'!S116,"-")</f>
        <v>0.32838589981447125</v>
      </c>
      <c r="T116" s="43">
        <f>IFERROR('KORDONY - pasażerowie'!T116/'KORDONY - pojemność pociągów'!T116,"-")</f>
        <v>0.91538461538461535</v>
      </c>
      <c r="U116" s="43" t="str">
        <f>IFERROR('KORDONY - pasażerowie'!U116/'KORDONY - pojemność pociągów'!U116,"-")</f>
        <v>-</v>
      </c>
      <c r="V116" s="43">
        <f>IFERROR('KORDONY - pasażerowie'!V116/'KORDONY - pojemność pociągów'!V116,"-")</f>
        <v>0.91538461538461535</v>
      </c>
      <c r="W116" s="43" t="str">
        <f>IFERROR('KORDONY - pasażerowie'!W116/'KORDONY - pojemność pociągów'!W116,"-")</f>
        <v>-</v>
      </c>
      <c r="X116" s="43">
        <f>IFERROR('KORDONY - pasażerowie'!X116/'KORDONY - pojemność pociągów'!X116,"-")</f>
        <v>0.21509433962264152</v>
      </c>
      <c r="Y116" s="43">
        <f>IFERROR('KORDONY - pasażerowie'!Y116/'KORDONY - pojemność pociągów'!Y116,"-")</f>
        <v>0.21509433962264152</v>
      </c>
      <c r="Z116" s="43" t="str">
        <f>IFERROR('KORDONY - pasażerowie'!Z116/'KORDONY - pojemność pociągów'!Z116,"-")</f>
        <v>-</v>
      </c>
      <c r="AA116" s="43" t="str">
        <f>IFERROR('KORDONY - pasażerowie'!AA116/'KORDONY - pojemność pociągów'!AA116,"-")</f>
        <v>-</v>
      </c>
      <c r="AB116" s="43" t="str">
        <f>IFERROR('KORDONY - pasażerowie'!AB116/'KORDONY - pojemność pociągów'!AB116,"-")</f>
        <v>-</v>
      </c>
      <c r="AC116" s="43">
        <f>IFERROR('KORDONY - pasażerowie'!AC116/'KORDONY - pojemność pociągów'!AC116,"-")</f>
        <v>0.40943396226415096</v>
      </c>
      <c r="AD116" s="43">
        <f>IFERROR('KORDONY - pasażerowie'!AD116/'KORDONY - pojemność pociągów'!AD116,"-")</f>
        <v>3.962264150943396E-2</v>
      </c>
      <c r="AE116" s="43">
        <f>IFERROR('KORDONY - pasażerowie'!AE116/'KORDONY - pojemność pociągów'!AE116,"-")</f>
        <v>0.22452830188679246</v>
      </c>
      <c r="AF116" s="43" t="str">
        <f>IFERROR('KORDONY - pasażerowie'!AF116/'KORDONY - pojemność pociągów'!AF116,"-")</f>
        <v>-</v>
      </c>
      <c r="AG116" s="43" t="str">
        <f>IFERROR('KORDONY - pasażerowie'!AG116/'KORDONY - pojemność pociągów'!AG116,"-")</f>
        <v>-</v>
      </c>
      <c r="AH116" s="43" t="str">
        <f>IFERROR('KORDONY - pasażerowie'!AH116/'KORDONY - pojemność pociągów'!AH116,"-")</f>
        <v>-</v>
      </c>
      <c r="AI116" s="43">
        <f>IFERROR('KORDONY - pasażerowie'!AI116/'KORDONY - pojemność pociągów'!AI116,"-")</f>
        <v>0.53163972286374139</v>
      </c>
      <c r="AJ116" s="43">
        <f>IFERROR('KORDONY - pasażerowie'!AJ116/'KORDONY - pojemność pociągów'!AJ116,"-")</f>
        <v>0.18962264150943398</v>
      </c>
    </row>
    <row r="117" spans="1:36">
      <c r="A117" s="40" t="s">
        <v>231</v>
      </c>
      <c r="B117" s="43" t="str">
        <f>IFERROR('KORDONY - pasażerowie'!B117/'KORDONY - pojemność pociągów'!B117,"-")</f>
        <v>-</v>
      </c>
      <c r="C117" s="43" t="str">
        <f>IFERROR('KORDONY - pasażerowie'!C117/'KORDONY - pojemność pociągów'!C117,"-")</f>
        <v>-</v>
      </c>
      <c r="D117" s="43" t="str">
        <f>IFERROR('KORDONY - pasażerowie'!D117/'KORDONY - pojemność pociągów'!D117,"-")</f>
        <v>-</v>
      </c>
      <c r="E117" s="43" t="str">
        <f>IFERROR('KORDONY - pasażerowie'!E117/'KORDONY - pojemność pociągów'!E117,"-")</f>
        <v>-</v>
      </c>
      <c r="F117" s="43">
        <f>IFERROR('KORDONY - pasażerowie'!F117/'KORDONY - pojemność pociągów'!F117,"-")</f>
        <v>5.2287581699346407E-2</v>
      </c>
      <c r="G117" s="43">
        <f>IFERROR('KORDONY - pasażerowie'!G117/'KORDONY - pojemność pociągów'!G117,"-")</f>
        <v>5.2287581699346407E-2</v>
      </c>
      <c r="H117" s="43">
        <f>IFERROR('KORDONY - pasażerowie'!H117/'KORDONY - pojemność pociągów'!H117,"-")</f>
        <v>0.22075471698113208</v>
      </c>
      <c r="I117" s="43">
        <f>IFERROR('KORDONY - pasażerowie'!I117/'KORDONY - pojemność pociągów'!I117,"-")</f>
        <v>0.11342592592592593</v>
      </c>
      <c r="J117" s="43">
        <f>IFERROR('KORDONY - pasażerowie'!J117/'KORDONY - pojemność pociągów'!J117,"-")</f>
        <v>0.17255717255717257</v>
      </c>
      <c r="K117" s="43">
        <f>IFERROR('KORDONY - pasażerowie'!K117/'KORDONY - pojemność pociągów'!K117,"-")</f>
        <v>0.62259615384615385</v>
      </c>
      <c r="L117" s="43" t="str">
        <f>IFERROR('KORDONY - pasażerowie'!L117/'KORDONY - pojemność pociągów'!L117,"-")</f>
        <v>-</v>
      </c>
      <c r="M117" s="43">
        <f>IFERROR('KORDONY - pasażerowie'!M117/'KORDONY - pojemność pociągów'!M117,"-")</f>
        <v>0.62259615384615385</v>
      </c>
      <c r="N117" s="43" t="str">
        <f>IFERROR('KORDONY - pasażerowie'!N117/'KORDONY - pojemność pociągów'!N117,"-")</f>
        <v>-</v>
      </c>
      <c r="O117" s="43" t="str">
        <f>IFERROR('KORDONY - pasażerowie'!O117/'KORDONY - pojemność pociągów'!O117,"-")</f>
        <v>-</v>
      </c>
      <c r="P117" s="43" t="str">
        <f>IFERROR('KORDONY - pasażerowie'!P117/'KORDONY - pojemność pociągów'!P117,"-")</f>
        <v>-</v>
      </c>
      <c r="Q117" s="43" t="str">
        <f>IFERROR('KORDONY - pasażerowie'!Q117/'KORDONY - pojemność pociągów'!Q117,"-")</f>
        <v>-</v>
      </c>
      <c r="R117" s="43">
        <f>IFERROR('KORDONY - pasażerowie'!R117/'KORDONY - pojemność pociągów'!R117,"-")</f>
        <v>0.30612244897959184</v>
      </c>
      <c r="S117" s="43">
        <f>IFERROR('KORDONY - pasażerowie'!S117/'KORDONY - pojemność pociągów'!S117,"-")</f>
        <v>0.30612244897959184</v>
      </c>
      <c r="T117" s="43">
        <f>IFERROR('KORDONY - pasażerowie'!T117/'KORDONY - pojemność pociągów'!T117,"-")</f>
        <v>0.68679245283018864</v>
      </c>
      <c r="U117" s="43">
        <f>IFERROR('KORDONY - pasażerowie'!U117/'KORDONY - pojemność pociągów'!U117,"-")</f>
        <v>6.6666666666666666E-2</v>
      </c>
      <c r="V117" s="43">
        <f>IFERROR('KORDONY - pasażerowie'!V117/'KORDONY - pojemność pociągów'!V117,"-")</f>
        <v>0.44228571428571428</v>
      </c>
      <c r="W117" s="43">
        <f>IFERROR('KORDONY - pasażerowie'!W117/'KORDONY - pojemność pociągów'!W117,"-")</f>
        <v>0.57169811320754715</v>
      </c>
      <c r="X117" s="43" t="str">
        <f>IFERROR('KORDONY - pasażerowie'!X117/'KORDONY - pojemność pociągów'!X117,"-")</f>
        <v>-</v>
      </c>
      <c r="Y117" s="43">
        <f>IFERROR('KORDONY - pasażerowie'!Y117/'KORDONY - pojemność pociągów'!Y117,"-")</f>
        <v>0.57169811320754715</v>
      </c>
      <c r="Z117" s="43">
        <f>IFERROR('KORDONY - pasażerowie'!Z117/'KORDONY - pojemność pociągów'!Z117,"-")</f>
        <v>0.22830188679245284</v>
      </c>
      <c r="AA117" s="43">
        <f>IFERROR('KORDONY - pasażerowie'!AA117/'KORDONY - pojemność pociągów'!AA117,"-")</f>
        <v>0.10018552875695733</v>
      </c>
      <c r="AB117" s="43">
        <f>IFERROR('KORDONY - pasażerowie'!AB117/'KORDONY - pojemność pociągów'!AB117,"-")</f>
        <v>0.16370439663236669</v>
      </c>
      <c r="AC117" s="43" t="str">
        <f>IFERROR('KORDONY - pasażerowie'!AC117/'KORDONY - pojemność pociągów'!AC117,"-")</f>
        <v>-</v>
      </c>
      <c r="AD117" s="43" t="str">
        <f>IFERROR('KORDONY - pasażerowie'!AD117/'KORDONY - pojemność pociągów'!AD117,"-")</f>
        <v>-</v>
      </c>
      <c r="AE117" s="43" t="str">
        <f>IFERROR('KORDONY - pasażerowie'!AE117/'KORDONY - pojemność pociągów'!AE117,"-")</f>
        <v>-</v>
      </c>
      <c r="AF117" s="43" t="str">
        <f>IFERROR('KORDONY - pasażerowie'!AF117/'KORDONY - pojemność pociągów'!AF117,"-")</f>
        <v>-</v>
      </c>
      <c r="AG117" s="43" t="str">
        <f>IFERROR('KORDONY - pasażerowie'!AG117/'KORDONY - pojemność pociągów'!AG117,"-")</f>
        <v>-</v>
      </c>
      <c r="AH117" s="43" t="str">
        <f>IFERROR('KORDONY - pasażerowie'!AH117/'KORDONY - pojemność pociągów'!AH117,"-")</f>
        <v>-</v>
      </c>
      <c r="AI117" s="43">
        <f>IFERROR('KORDONY - pasażerowie'!AI117/'KORDONY - pojemność pociągów'!AI117,"-")</f>
        <v>0.4589905362776025</v>
      </c>
      <c r="AJ117" s="43">
        <f>IFERROR('KORDONY - pasażerowie'!AJ117/'KORDONY - pojemność pociągów'!AJ117,"-")</f>
        <v>0.14206385932438687</v>
      </c>
    </row>
    <row r="118" spans="1:36">
      <c r="A118" s="40" t="s">
        <v>232</v>
      </c>
      <c r="B118" s="43">
        <f>IFERROR('KORDONY - pasażerowie'!B118/'KORDONY - pojemność pociągów'!B118,"-")</f>
        <v>0.96091205211726383</v>
      </c>
      <c r="C118" s="43">
        <f>IFERROR('KORDONY - pasażerowie'!C118/'KORDONY - pojemność pociągów'!C118,"-")</f>
        <v>5.7513914656771803E-2</v>
      </c>
      <c r="D118" s="43">
        <f>IFERROR('KORDONY - pasażerowie'!D118/'KORDONY - pojemność pociągów'!D118,"-")</f>
        <v>0.38534278959810875</v>
      </c>
      <c r="E118" s="43" t="str">
        <f>IFERROR('KORDONY - pasażerowie'!E118/'KORDONY - pojemność pociągów'!E118,"-")</f>
        <v>-</v>
      </c>
      <c r="F118" s="43" t="str">
        <f>IFERROR('KORDONY - pasażerowie'!F118/'KORDONY - pojemność pociągów'!F118,"-")</f>
        <v>-</v>
      </c>
      <c r="G118" s="43" t="str">
        <f>IFERROR('KORDONY - pasażerowie'!G118/'KORDONY - pojemność pociągów'!G118,"-")</f>
        <v>-</v>
      </c>
      <c r="H118" s="43">
        <f>IFERROR('KORDONY - pasażerowie'!H118/'KORDONY - pojemność pociągów'!H118,"-")</f>
        <v>0.28935185185185186</v>
      </c>
      <c r="I118" s="43" t="str">
        <f>IFERROR('KORDONY - pasażerowie'!I118/'KORDONY - pojemność pociągów'!I118,"-")</f>
        <v>-</v>
      </c>
      <c r="J118" s="43">
        <f>IFERROR('KORDONY - pasażerowie'!J118/'KORDONY - pojemność pociągów'!J118,"-")</f>
        <v>0.28935185185185186</v>
      </c>
      <c r="K118" s="43" t="str">
        <f>IFERROR('KORDONY - pasażerowie'!K118/'KORDONY - pojemność pociągów'!K118,"-")</f>
        <v>-</v>
      </c>
      <c r="L118" s="43">
        <f>IFERROR('KORDONY - pasażerowie'!L118/'KORDONY - pojemność pociągów'!L118,"-")</f>
        <v>8.7328767123287673E-2</v>
      </c>
      <c r="M118" s="43">
        <f>IFERROR('KORDONY - pasażerowie'!M118/'KORDONY - pojemność pociągów'!M118,"-")</f>
        <v>8.7328767123287673E-2</v>
      </c>
      <c r="N118" s="43" t="str">
        <f>IFERROR('KORDONY - pasażerowie'!N118/'KORDONY - pojemność pociągów'!N118,"-")</f>
        <v>-</v>
      </c>
      <c r="O118" s="43" t="str">
        <f>IFERROR('KORDONY - pasażerowie'!O118/'KORDONY - pojemność pociągów'!O118,"-")</f>
        <v>-</v>
      </c>
      <c r="P118" s="43" t="str">
        <f>IFERROR('KORDONY - pasażerowie'!P118/'KORDONY - pojemność pociągów'!P118,"-")</f>
        <v>-</v>
      </c>
      <c r="Q118" s="43">
        <f>IFERROR('KORDONY - pasażerowie'!Q118/'KORDONY - pojemność pociągów'!Q118,"-")</f>
        <v>0.25925925925925924</v>
      </c>
      <c r="R118" s="43" t="str">
        <f>IFERROR('KORDONY - pasażerowie'!R118/'KORDONY - pojemność pociągów'!R118,"-")</f>
        <v>-</v>
      </c>
      <c r="S118" s="43">
        <f>IFERROR('KORDONY - pasażerowie'!S118/'KORDONY - pojemność pociągów'!S118,"-")</f>
        <v>0.25925925925925924</v>
      </c>
      <c r="T118" s="43" t="str">
        <f>IFERROR('KORDONY - pasażerowie'!T118/'KORDONY - pojemność pociągów'!T118,"-")</f>
        <v>-</v>
      </c>
      <c r="U118" s="43" t="str">
        <f>IFERROR('KORDONY - pasażerowie'!U118/'KORDONY - pojemność pociągów'!U118,"-")</f>
        <v>-</v>
      </c>
      <c r="V118" s="43" t="str">
        <f>IFERROR('KORDONY - pasażerowie'!V118/'KORDONY - pojemność pociągów'!V118,"-")</f>
        <v>-</v>
      </c>
      <c r="W118" s="43" t="str">
        <f>IFERROR('KORDONY - pasażerowie'!W118/'KORDONY - pojemność pociągów'!W118,"-")</f>
        <v>-</v>
      </c>
      <c r="X118" s="43" t="str">
        <f>IFERROR('KORDONY - pasażerowie'!X118/'KORDONY - pojemność pociągów'!X118,"-")</f>
        <v>-</v>
      </c>
      <c r="Y118" s="43" t="str">
        <f>IFERROR('KORDONY - pasażerowie'!Y118/'KORDONY - pojemność pociągów'!Y118,"-")</f>
        <v>-</v>
      </c>
      <c r="Z118" s="43" t="str">
        <f>IFERROR('KORDONY - pasażerowie'!Z118/'KORDONY - pojemność pociągów'!Z118,"-")</f>
        <v>-</v>
      </c>
      <c r="AA118" s="43" t="str">
        <f>IFERROR('KORDONY - pasażerowie'!AA118/'KORDONY - pojemność pociągów'!AA118,"-")</f>
        <v>-</v>
      </c>
      <c r="AB118" s="43" t="str">
        <f>IFERROR('KORDONY - pasażerowie'!AB118/'KORDONY - pojemność pociągów'!AB118,"-")</f>
        <v>-</v>
      </c>
      <c r="AC118" s="43" t="str">
        <f>IFERROR('KORDONY - pasażerowie'!AC118/'KORDONY - pojemność pociągów'!AC118,"-")</f>
        <v>-</v>
      </c>
      <c r="AD118" s="43" t="str">
        <f>IFERROR('KORDONY - pasażerowie'!AD118/'KORDONY - pojemność pociągów'!AD118,"-")</f>
        <v>-</v>
      </c>
      <c r="AE118" s="43" t="str">
        <f>IFERROR('KORDONY - pasażerowie'!AE118/'KORDONY - pojemność pociągów'!AE118,"-")</f>
        <v>-</v>
      </c>
      <c r="AF118" s="43">
        <f>IFERROR('KORDONY - pasażerowie'!AF118/'KORDONY - pojemność pociągów'!AF118,"-")</f>
        <v>0.50653594771241828</v>
      </c>
      <c r="AG118" s="43">
        <f>IFERROR('KORDONY - pasażerowie'!AG118/'KORDONY - pojemność pociągów'!AG118,"-")</f>
        <v>4.6153846153846156E-2</v>
      </c>
      <c r="AH118" s="43">
        <f>IFERROR('KORDONY - pasażerowie'!AH118/'KORDONY - pojemność pociągów'!AH118,"-")</f>
        <v>0.29505300353356889</v>
      </c>
      <c r="AI118" s="43">
        <f>IFERROR('KORDONY - pasażerowie'!AI118/'KORDONY - pojemność pociągów'!AI118,"-")</f>
        <v>0.46513202437373052</v>
      </c>
      <c r="AJ118" s="43">
        <f>IFERROR('KORDONY - pasażerowie'!AJ118/'KORDONY - pojemność pociągów'!AJ118,"-")</f>
        <v>6.7968185104844536E-2</v>
      </c>
    </row>
    <row r="119" spans="1:36">
      <c r="A119" s="40" t="s">
        <v>233</v>
      </c>
      <c r="B119" s="43" t="str">
        <f>IFERROR('KORDONY - pasażerowie'!B119/'KORDONY - pojemność pociągów'!B119,"-")</f>
        <v>-</v>
      </c>
      <c r="C119" s="43" t="str">
        <f>IFERROR('KORDONY - pasażerowie'!C119/'KORDONY - pojemność pociągów'!C119,"-")</f>
        <v>-</v>
      </c>
      <c r="D119" s="43" t="str">
        <f>IFERROR('KORDONY - pasażerowie'!D119/'KORDONY - pojemność pociągów'!D119,"-")</f>
        <v>-</v>
      </c>
      <c r="E119" s="43" t="str">
        <f>IFERROR('KORDONY - pasażerowie'!E119/'KORDONY - pojemność pociągów'!E119,"-")</f>
        <v>-</v>
      </c>
      <c r="F119" s="43" t="str">
        <f>IFERROR('KORDONY - pasażerowie'!F119/'KORDONY - pojemność pociągów'!F119,"-")</f>
        <v>-</v>
      </c>
      <c r="G119" s="43" t="str">
        <f>IFERROR('KORDONY - pasażerowie'!G119/'KORDONY - pojemność pociągów'!G119,"-")</f>
        <v>-</v>
      </c>
      <c r="H119" s="43">
        <f>IFERROR('KORDONY - pasażerowie'!H119/'KORDONY - pojemność pociągów'!H119,"-")</f>
        <v>0.24074074074074073</v>
      </c>
      <c r="I119" s="43" t="str">
        <f>IFERROR('KORDONY - pasażerowie'!I119/'KORDONY - pojemność pociągów'!I119,"-")</f>
        <v>-</v>
      </c>
      <c r="J119" s="43">
        <f>IFERROR('KORDONY - pasażerowie'!J119/'KORDONY - pojemność pociągów'!J119,"-")</f>
        <v>0.24074074074074073</v>
      </c>
      <c r="K119" s="43" t="str">
        <f>IFERROR('KORDONY - pasażerowie'!K119/'KORDONY - pojemność pociągów'!K119,"-")</f>
        <v>-</v>
      </c>
      <c r="L119" s="43" t="str">
        <f>IFERROR('KORDONY - pasażerowie'!L119/'KORDONY - pojemność pociągów'!L119,"-")</f>
        <v>-</v>
      </c>
      <c r="M119" s="43" t="str">
        <f>IFERROR('KORDONY - pasażerowie'!M119/'KORDONY - pojemność pociągów'!M119,"-")</f>
        <v>-</v>
      </c>
      <c r="N119" s="43" t="str">
        <f>IFERROR('KORDONY - pasażerowie'!N119/'KORDONY - pojemność pociągów'!N119,"-")</f>
        <v>-</v>
      </c>
      <c r="O119" s="43" t="str">
        <f>IFERROR('KORDONY - pasażerowie'!O119/'KORDONY - pojemność pociągów'!O119,"-")</f>
        <v>-</v>
      </c>
      <c r="P119" s="43" t="str">
        <f>IFERROR('KORDONY - pasażerowie'!P119/'KORDONY - pojemność pociągów'!P119,"-")</f>
        <v>-</v>
      </c>
      <c r="Q119" s="43" t="str">
        <f>IFERROR('KORDONY - pasażerowie'!Q119/'KORDONY - pojemność pociągów'!Q119,"-")</f>
        <v>-</v>
      </c>
      <c r="R119" s="43" t="str">
        <f>IFERROR('KORDONY - pasażerowie'!R119/'KORDONY - pojemność pociągów'!R119,"-")</f>
        <v>-</v>
      </c>
      <c r="S119" s="43" t="str">
        <f>IFERROR('KORDONY - pasażerowie'!S119/'KORDONY - pojemność pociągów'!S119,"-")</f>
        <v>-</v>
      </c>
      <c r="T119" s="43" t="str">
        <f>IFERROR('KORDONY - pasażerowie'!T119/'KORDONY - pojemność pociągów'!T119,"-")</f>
        <v>-</v>
      </c>
      <c r="U119" s="43" t="str">
        <f>IFERROR('KORDONY - pasażerowie'!U119/'KORDONY - pojemność pociągów'!U119,"-")</f>
        <v>-</v>
      </c>
      <c r="V119" s="43" t="str">
        <f>IFERROR('KORDONY - pasażerowie'!V119/'KORDONY - pojemność pociągów'!V119,"-")</f>
        <v>-</v>
      </c>
      <c r="W119" s="43">
        <f>IFERROR('KORDONY - pasażerowie'!W119/'KORDONY - pojemność pociągów'!W119,"-")</f>
        <v>0.39811320754716983</v>
      </c>
      <c r="X119" s="43" t="str">
        <f>IFERROR('KORDONY - pasażerowie'!X119/'KORDONY - pojemność pociągów'!X119,"-")</f>
        <v>-</v>
      </c>
      <c r="Y119" s="43">
        <f>IFERROR('KORDONY - pasażerowie'!Y119/'KORDONY - pojemność pociągów'!Y119,"-")</f>
        <v>0.39811320754716983</v>
      </c>
      <c r="Z119" s="43" t="str">
        <f>IFERROR('KORDONY - pasażerowie'!Z119/'KORDONY - pojemność pociągów'!Z119,"-")</f>
        <v>-</v>
      </c>
      <c r="AA119" s="43" t="str">
        <f>IFERROR('KORDONY - pasażerowie'!AA119/'KORDONY - pojemność pociągów'!AA119,"-")</f>
        <v>-</v>
      </c>
      <c r="AB119" s="43" t="str">
        <f>IFERROR('KORDONY - pasażerowie'!AB119/'KORDONY - pojemność pociągów'!AB119,"-")</f>
        <v>-</v>
      </c>
      <c r="AC119" s="43" t="str">
        <f>IFERROR('KORDONY - pasażerowie'!AC119/'KORDONY - pojemność pociągów'!AC119,"-")</f>
        <v>-</v>
      </c>
      <c r="AD119" s="43" t="str">
        <f>IFERROR('KORDONY - pasażerowie'!AD119/'KORDONY - pojemność pociągów'!AD119,"-")</f>
        <v>-</v>
      </c>
      <c r="AE119" s="43" t="str">
        <f>IFERROR('KORDONY - pasażerowie'!AE119/'KORDONY - pojemność pociągów'!AE119,"-")</f>
        <v>-</v>
      </c>
      <c r="AF119" s="43" t="str">
        <f>IFERROR('KORDONY - pasażerowie'!AF119/'KORDONY - pojemność pociągów'!AF119,"-")</f>
        <v>-</v>
      </c>
      <c r="AG119" s="43" t="str">
        <f>IFERROR('KORDONY - pasażerowie'!AG119/'KORDONY - pojemność pociągów'!AG119,"-")</f>
        <v>-</v>
      </c>
      <c r="AH119" s="43" t="str">
        <f>IFERROR('KORDONY - pasażerowie'!AH119/'KORDONY - pojemność pociągów'!AH119,"-")</f>
        <v>-</v>
      </c>
      <c r="AI119" s="43">
        <f>IFERROR('KORDONY - pasażerowie'!AI119/'KORDONY - pojemność pociągów'!AI119,"-")</f>
        <v>0.32744282744282743</v>
      </c>
      <c r="AJ119" s="43" t="str">
        <f>IFERROR('KORDONY - pasażerowie'!AJ119/'KORDONY - pojemność pociągów'!AJ119,"-")</f>
        <v>-</v>
      </c>
    </row>
    <row r="120" spans="1:36">
      <c r="A120" s="40" t="s">
        <v>234</v>
      </c>
      <c r="B120" s="43" t="str">
        <f>IFERROR('KORDONY - pasażerowie'!B120/'KORDONY - pojemność pociągów'!B120,"-")</f>
        <v>-</v>
      </c>
      <c r="C120" s="43" t="str">
        <f>IFERROR('KORDONY - pasażerowie'!C120/'KORDONY - pojemność pociągów'!C120,"-")</f>
        <v>-</v>
      </c>
      <c r="D120" s="43" t="str">
        <f>IFERROR('KORDONY - pasażerowie'!D120/'KORDONY - pojemność pociągów'!D120,"-")</f>
        <v>-</v>
      </c>
      <c r="E120" s="43" t="str">
        <f>IFERROR('KORDONY - pasażerowie'!E120/'KORDONY - pojemność pociągów'!E120,"-")</f>
        <v>-</v>
      </c>
      <c r="F120" s="43" t="str">
        <f>IFERROR('KORDONY - pasażerowie'!F120/'KORDONY - pojemność pociągów'!F120,"-")</f>
        <v>-</v>
      </c>
      <c r="G120" s="43" t="str">
        <f>IFERROR('KORDONY - pasażerowie'!G120/'KORDONY - pojemność pociągów'!G120,"-")</f>
        <v>-</v>
      </c>
      <c r="H120" s="43" t="str">
        <f>IFERROR('KORDONY - pasażerowie'!H120/'KORDONY - pojemność pociągów'!H120,"-")</f>
        <v>-</v>
      </c>
      <c r="I120" s="43">
        <f>IFERROR('KORDONY - pasażerowie'!I120/'KORDONY - pojemność pociągów'!I120,"-")</f>
        <v>0.12268518518518519</v>
      </c>
      <c r="J120" s="43">
        <f>IFERROR('KORDONY - pasażerowie'!J120/'KORDONY - pojemność pociągów'!J120,"-")</f>
        <v>0.12268518518518519</v>
      </c>
      <c r="K120" s="43" t="str">
        <f>IFERROR('KORDONY - pasażerowie'!K120/'KORDONY - pojemność pociągów'!K120,"-")</f>
        <v>-</v>
      </c>
      <c r="L120" s="43" t="str">
        <f>IFERROR('KORDONY - pasażerowie'!L120/'KORDONY - pojemność pociągów'!L120,"-")</f>
        <v>-</v>
      </c>
      <c r="M120" s="43" t="str">
        <f>IFERROR('KORDONY - pasażerowie'!M120/'KORDONY - pojemność pociągów'!M120,"-")</f>
        <v>-</v>
      </c>
      <c r="N120" s="43">
        <f>IFERROR('KORDONY - pasażerowie'!N120/'KORDONY - pojemność pociągów'!N120,"-")</f>
        <v>0.44150943396226416</v>
      </c>
      <c r="O120" s="43" t="str">
        <f>IFERROR('KORDONY - pasażerowie'!O120/'KORDONY - pojemność pociągów'!O120,"-")</f>
        <v>-</v>
      </c>
      <c r="P120" s="43">
        <f>IFERROR('KORDONY - pasażerowie'!P120/'KORDONY - pojemność pociągów'!P120,"-")</f>
        <v>0.44150943396226416</v>
      </c>
      <c r="Q120" s="43" t="str">
        <f>IFERROR('KORDONY - pasażerowie'!Q120/'KORDONY - pojemność pociągów'!Q120,"-")</f>
        <v>-</v>
      </c>
      <c r="R120" s="43" t="str">
        <f>IFERROR('KORDONY - pasażerowie'!R120/'KORDONY - pojemność pociągów'!R120,"-")</f>
        <v>-</v>
      </c>
      <c r="S120" s="43" t="str">
        <f>IFERROR('KORDONY - pasażerowie'!S120/'KORDONY - pojemność pociągów'!S120,"-")</f>
        <v>-</v>
      </c>
      <c r="T120" s="43" t="str">
        <f>IFERROR('KORDONY - pasażerowie'!T120/'KORDONY - pojemność pociągów'!T120,"-")</f>
        <v>-</v>
      </c>
      <c r="U120" s="43" t="str">
        <f>IFERROR('KORDONY - pasażerowie'!U120/'KORDONY - pojemność pociągów'!U120,"-")</f>
        <v>-</v>
      </c>
      <c r="V120" s="43" t="str">
        <f>IFERROR('KORDONY - pasażerowie'!V120/'KORDONY - pojemność pociągów'!V120,"-")</f>
        <v>-</v>
      </c>
      <c r="W120" s="43" t="str">
        <f>IFERROR('KORDONY - pasażerowie'!W120/'KORDONY - pojemność pociągów'!W120,"-")</f>
        <v>-</v>
      </c>
      <c r="X120" s="43" t="str">
        <f>IFERROR('KORDONY - pasażerowie'!X120/'KORDONY - pojemność pociągów'!X120,"-")</f>
        <v>-</v>
      </c>
      <c r="Y120" s="43" t="str">
        <f>IFERROR('KORDONY - pasażerowie'!Y120/'KORDONY - pojemność pociągów'!Y120,"-")</f>
        <v>-</v>
      </c>
      <c r="Z120" s="43" t="str">
        <f>IFERROR('KORDONY - pasażerowie'!Z120/'KORDONY - pojemność pociągów'!Z120,"-")</f>
        <v>-</v>
      </c>
      <c r="AA120" s="43" t="str">
        <f>IFERROR('KORDONY - pasażerowie'!AA120/'KORDONY - pojemność pociągów'!AA120,"-")</f>
        <v>-</v>
      </c>
      <c r="AB120" s="43" t="str">
        <f>IFERROR('KORDONY - pasażerowie'!AB120/'KORDONY - pojemność pociągów'!AB120,"-")</f>
        <v>-</v>
      </c>
      <c r="AC120" s="43" t="str">
        <f>IFERROR('KORDONY - pasażerowie'!AC120/'KORDONY - pojemność pociągów'!AC120,"-")</f>
        <v>-</v>
      </c>
      <c r="AD120" s="43" t="str">
        <f>IFERROR('KORDONY - pasażerowie'!AD120/'KORDONY - pojemność pociągów'!AD120,"-")</f>
        <v>-</v>
      </c>
      <c r="AE120" s="43" t="str">
        <f>IFERROR('KORDONY - pasażerowie'!AE120/'KORDONY - pojemność pociągów'!AE120,"-")</f>
        <v>-</v>
      </c>
      <c r="AF120" s="43" t="str">
        <f>IFERROR('KORDONY - pasażerowie'!AF120/'KORDONY - pojemność pociągów'!AF120,"-")</f>
        <v>-</v>
      </c>
      <c r="AG120" s="43" t="str">
        <f>IFERROR('KORDONY - pasażerowie'!AG120/'KORDONY - pojemność pociągów'!AG120,"-")</f>
        <v>-</v>
      </c>
      <c r="AH120" s="43" t="str">
        <f>IFERROR('KORDONY - pasażerowie'!AH120/'KORDONY - pojemność pociągów'!AH120,"-")</f>
        <v>-</v>
      </c>
      <c r="AI120" s="43">
        <f>IFERROR('KORDONY - pasażerowie'!AI120/'KORDONY - pojemność pociągów'!AI120,"-")</f>
        <v>0.44150943396226416</v>
      </c>
      <c r="AJ120" s="43">
        <f>IFERROR('KORDONY - pasażerowie'!AJ120/'KORDONY - pojemność pociągów'!AJ120,"-")</f>
        <v>0.12268518518518519</v>
      </c>
    </row>
    <row r="121" spans="1:36">
      <c r="A121" s="40" t="s">
        <v>254</v>
      </c>
      <c r="B121" s="43" t="str">
        <f>IFERROR('KORDONY - pasażerowie'!B121/'KORDONY - pojemność pociągów'!B121,"-")</f>
        <v>-</v>
      </c>
      <c r="C121" s="43" t="str">
        <f>IFERROR('KORDONY - pasażerowie'!C121/'KORDONY - pojemność pociągów'!C121,"-")</f>
        <v>-</v>
      </c>
      <c r="D121" s="43" t="str">
        <f>IFERROR('KORDONY - pasażerowie'!D121/'KORDONY - pojemność pociągów'!D121,"-")</f>
        <v>-</v>
      </c>
      <c r="E121" s="43" t="str">
        <f>IFERROR('KORDONY - pasażerowie'!E121/'KORDONY - pojemność pociągów'!E121,"-")</f>
        <v>-</v>
      </c>
      <c r="F121" s="43">
        <f>IFERROR('KORDONY - pasażerowie'!F121/'KORDONY - pojemność pociągów'!F121,"-")</f>
        <v>0.3562091503267974</v>
      </c>
      <c r="G121" s="43">
        <f>IFERROR('KORDONY - pasażerowie'!G121/'KORDONY - pojemność pociągów'!G121,"-")</f>
        <v>0.3562091503267974</v>
      </c>
      <c r="H121" s="43" t="str">
        <f>IFERROR('KORDONY - pasażerowie'!H121/'KORDONY - pojemność pociągów'!H121,"-")</f>
        <v>-</v>
      </c>
      <c r="I121" s="43" t="str">
        <f>IFERROR('KORDONY - pasażerowie'!I121/'KORDONY - pojemność pociągów'!I121,"-")</f>
        <v>-</v>
      </c>
      <c r="J121" s="43" t="str">
        <f>IFERROR('KORDONY - pasażerowie'!J121/'KORDONY - pojemność pociągów'!J121,"-")</f>
        <v>-</v>
      </c>
      <c r="K121" s="43" t="str">
        <f>IFERROR('KORDONY - pasażerowie'!K121/'KORDONY - pojemność pociągów'!K121,"-")</f>
        <v>-</v>
      </c>
      <c r="L121" s="43" t="str">
        <f>IFERROR('KORDONY - pasażerowie'!L121/'KORDONY - pojemność pociągów'!L121,"-")</f>
        <v>-</v>
      </c>
      <c r="M121" s="43" t="str">
        <f>IFERROR('KORDONY - pasażerowie'!M121/'KORDONY - pojemność pociągów'!M121,"-")</f>
        <v>-</v>
      </c>
      <c r="N121" s="43" t="str">
        <f>IFERROR('KORDONY - pasażerowie'!N121/'KORDONY - pojemność pociągów'!N121,"-")</f>
        <v>-</v>
      </c>
      <c r="O121" s="43">
        <f>IFERROR('KORDONY - pasażerowie'!O121/'KORDONY - pojemność pociągów'!O121,"-")</f>
        <v>0.43207547169811322</v>
      </c>
      <c r="P121" s="43">
        <f>IFERROR('KORDONY - pasażerowie'!P121/'KORDONY - pojemność pociągów'!P121,"-")</f>
        <v>0.43207547169811322</v>
      </c>
      <c r="Q121" s="43" t="str">
        <f>IFERROR('KORDONY - pasażerowie'!Q121/'KORDONY - pojemność pociągów'!Q121,"-")</f>
        <v>-</v>
      </c>
      <c r="R121" s="43" t="str">
        <f>IFERROR('KORDONY - pasażerowie'!R121/'KORDONY - pojemność pociągów'!R121,"-")</f>
        <v>-</v>
      </c>
      <c r="S121" s="43" t="str">
        <f>IFERROR('KORDONY - pasażerowie'!S121/'KORDONY - pojemność pociągów'!S121,"-")</f>
        <v>-</v>
      </c>
      <c r="T121" s="43" t="str">
        <f>IFERROR('KORDONY - pasażerowie'!T121/'KORDONY - pojemność pociągów'!T121,"-")</f>
        <v>-</v>
      </c>
      <c r="U121" s="43" t="str">
        <f>IFERROR('KORDONY - pasażerowie'!U121/'KORDONY - pojemność pociągów'!U121,"-")</f>
        <v>-</v>
      </c>
      <c r="V121" s="43" t="str">
        <f>IFERROR('KORDONY - pasażerowie'!V121/'KORDONY - pojemność pociągów'!V121,"-")</f>
        <v>-</v>
      </c>
      <c r="W121" s="43">
        <f>IFERROR('KORDONY - pasażerowie'!W121/'KORDONY - pojemność pociągów'!W121,"-")</f>
        <v>0.2339622641509434</v>
      </c>
      <c r="X121" s="43">
        <f>IFERROR('KORDONY - pasażerowie'!X121/'KORDONY - pojemność pociągów'!X121,"-")</f>
        <v>0.36981132075471695</v>
      </c>
      <c r="Y121" s="43">
        <f>IFERROR('KORDONY - pasażerowie'!Y121/'KORDONY - pojemność pociągów'!Y121,"-")</f>
        <v>0.30188679245283018</v>
      </c>
      <c r="Z121" s="43" t="str">
        <f>IFERROR('KORDONY - pasażerowie'!Z121/'KORDONY - pojemność pociągów'!Z121,"-")</f>
        <v>-</v>
      </c>
      <c r="AA121" s="43">
        <f>IFERROR('KORDONY - pasażerowie'!AA121/'KORDONY - pojemność pociągów'!AA121,"-")</f>
        <v>0.24716981132075472</v>
      </c>
      <c r="AB121" s="43">
        <f>IFERROR('KORDONY - pasażerowie'!AB121/'KORDONY - pojemność pociągów'!AB121,"-")</f>
        <v>0.24716981132075472</v>
      </c>
      <c r="AC121" s="43" t="str">
        <f>IFERROR('KORDONY - pasażerowie'!AC121/'KORDONY - pojemność pociągów'!AC121,"-")</f>
        <v>-</v>
      </c>
      <c r="AD121" s="43" t="str">
        <f>IFERROR('KORDONY - pasażerowie'!AD121/'KORDONY - pojemność pociągów'!AD121,"-")</f>
        <v>-</v>
      </c>
      <c r="AE121" s="43" t="str">
        <f>IFERROR('KORDONY - pasażerowie'!AE121/'KORDONY - pojemność pociągów'!AE121,"-")</f>
        <v>-</v>
      </c>
      <c r="AF121" s="43" t="str">
        <f>IFERROR('KORDONY - pasażerowie'!AF121/'KORDONY - pojemność pociągów'!AF121,"-")</f>
        <v>-</v>
      </c>
      <c r="AG121" s="43" t="str">
        <f>IFERROR('KORDONY - pasażerowie'!AG121/'KORDONY - pojemność pociągów'!AG121,"-")</f>
        <v>-</v>
      </c>
      <c r="AH121" s="43" t="str">
        <f>IFERROR('KORDONY - pasażerowie'!AH121/'KORDONY - pojemność pociągów'!AH121,"-")</f>
        <v>-</v>
      </c>
      <c r="AI121" s="43">
        <f>IFERROR('KORDONY - pasażerowie'!AI121/'KORDONY - pojemność pociągów'!AI121,"-")</f>
        <v>0.2339622641509434</v>
      </c>
      <c r="AJ121" s="43">
        <f>IFERROR('KORDONY - pasażerowie'!AJ121/'KORDONY - pojemność pociągów'!AJ121,"-")</f>
        <v>0.35073839662447259</v>
      </c>
    </row>
    <row r="122" spans="1:36">
      <c r="A122" s="40" t="s">
        <v>255</v>
      </c>
      <c r="B122" s="43" t="str">
        <f>IFERROR('KORDONY - pasażerowie'!B122/'KORDONY - pojemność pociągów'!B122,"-")</f>
        <v>-</v>
      </c>
      <c r="C122" s="43" t="str">
        <f>IFERROR('KORDONY - pasażerowie'!C122/'KORDONY - pojemność pociągów'!C122,"-")</f>
        <v>-</v>
      </c>
      <c r="D122" s="43" t="str">
        <f>IFERROR('KORDONY - pasażerowie'!D122/'KORDONY - pojemność pociągów'!D122,"-")</f>
        <v>-</v>
      </c>
      <c r="E122" s="43" t="str">
        <f>IFERROR('KORDONY - pasażerowie'!E122/'KORDONY - pojemność pociągów'!E122,"-")</f>
        <v>-</v>
      </c>
      <c r="F122" s="43" t="str">
        <f>IFERROR('KORDONY - pasażerowie'!F122/'KORDONY - pojemność pociągów'!F122,"-")</f>
        <v>-</v>
      </c>
      <c r="G122" s="43" t="str">
        <f>IFERROR('KORDONY - pasażerowie'!G122/'KORDONY - pojemność pociągów'!G122,"-")</f>
        <v>-</v>
      </c>
      <c r="H122" s="43" t="str">
        <f>IFERROR('KORDONY - pasażerowie'!H122/'KORDONY - pojemność pociągów'!H122,"-")</f>
        <v>-</v>
      </c>
      <c r="I122" s="43" t="str">
        <f>IFERROR('KORDONY - pasażerowie'!I122/'KORDONY - pojemność pociągów'!I122,"-")</f>
        <v>-</v>
      </c>
      <c r="J122" s="43" t="str">
        <f>IFERROR('KORDONY - pasażerowie'!J122/'KORDONY - pojemność pociągów'!J122,"-")</f>
        <v>-</v>
      </c>
      <c r="K122" s="43">
        <f>IFERROR('KORDONY - pasażerowie'!K122/'KORDONY - pojemność pociągów'!K122,"-")</f>
        <v>0.46376811594202899</v>
      </c>
      <c r="L122" s="43">
        <f>IFERROR('KORDONY - pasażerowie'!L122/'KORDONY - pojemność pociągów'!L122,"-")</f>
        <v>0.39726027397260272</v>
      </c>
      <c r="M122" s="43">
        <f>IFERROR('KORDONY - pasażerowie'!M122/'KORDONY - pojemność pociągów'!M122,"-")</f>
        <v>0.42195909580193758</v>
      </c>
      <c r="N122" s="43" t="str">
        <f>IFERROR('KORDONY - pasażerowie'!N122/'KORDONY - pojemność pociągów'!N122,"-")</f>
        <v>-</v>
      </c>
      <c r="O122" s="43" t="str">
        <f>IFERROR('KORDONY - pasażerowie'!O122/'KORDONY - pojemność pociągów'!O122,"-")</f>
        <v>-</v>
      </c>
      <c r="P122" s="43" t="str">
        <f>IFERROR('KORDONY - pasażerowie'!P122/'KORDONY - pojemność pociągów'!P122,"-")</f>
        <v>-</v>
      </c>
      <c r="Q122" s="43">
        <f>IFERROR('KORDONY - pasażerowie'!Q122/'KORDONY - pojemność pociągów'!Q122,"-")</f>
        <v>0.21150278293135436</v>
      </c>
      <c r="R122" s="43">
        <f>IFERROR('KORDONY - pasażerowie'!R122/'KORDONY - pojemność pociągów'!R122,"-")</f>
        <v>0.22820037105751392</v>
      </c>
      <c r="S122" s="43">
        <f>IFERROR('KORDONY - pasażerowie'!S122/'KORDONY - pojemność pociągów'!S122,"-")</f>
        <v>0.21985157699443414</v>
      </c>
      <c r="T122" s="43" t="str">
        <f>IFERROR('KORDONY - pasażerowie'!T122/'KORDONY - pojemność pociągów'!T122,"-")</f>
        <v>-</v>
      </c>
      <c r="U122" s="43">
        <f>IFERROR('KORDONY - pasażerowie'!U122/'KORDONY - pojemność pociągów'!U122,"-")</f>
        <v>0.45825602968460111</v>
      </c>
      <c r="V122" s="43">
        <f>IFERROR('KORDONY - pasażerowie'!V122/'KORDONY - pojemność pociągów'!V122,"-")</f>
        <v>0.45825602968460111</v>
      </c>
      <c r="W122" s="43" t="str">
        <f>IFERROR('KORDONY - pasażerowie'!W122/'KORDONY - pojemność pociągów'!W122,"-")</f>
        <v>-</v>
      </c>
      <c r="X122" s="43" t="str">
        <f>IFERROR('KORDONY - pasażerowie'!X122/'KORDONY - pojemność pociągów'!X122,"-")</f>
        <v>-</v>
      </c>
      <c r="Y122" s="43" t="str">
        <f>IFERROR('KORDONY - pasażerowie'!Y122/'KORDONY - pojemność pociągów'!Y122,"-")</f>
        <v>-</v>
      </c>
      <c r="Z122" s="43">
        <f>IFERROR('KORDONY - pasażerowie'!Z122/'KORDONY - pojemność pociągów'!Z122,"-")</f>
        <v>6.4935064935064929E-2</v>
      </c>
      <c r="AA122" s="43" t="str">
        <f>IFERROR('KORDONY - pasażerowie'!AA122/'KORDONY - pojemność pociągów'!AA122,"-")</f>
        <v>-</v>
      </c>
      <c r="AB122" s="43">
        <f>IFERROR('KORDONY - pasażerowie'!AB122/'KORDONY - pojemność pociągów'!AB122,"-")</f>
        <v>6.4935064935064929E-2</v>
      </c>
      <c r="AC122" s="43">
        <f>IFERROR('KORDONY - pasażerowie'!AC122/'KORDONY - pojemność pociągów'!AC122,"-")</f>
        <v>5.4716981132075473E-2</v>
      </c>
      <c r="AD122" s="43" t="str">
        <f>IFERROR('KORDONY - pasażerowie'!AD122/'KORDONY - pojemność pociągów'!AD122,"-")</f>
        <v>-</v>
      </c>
      <c r="AE122" s="43">
        <f>IFERROR('KORDONY - pasażerowie'!AE122/'KORDONY - pojemność pociągów'!AE122,"-")</f>
        <v>5.4716981132075473E-2</v>
      </c>
      <c r="AF122" s="43" t="str">
        <f>IFERROR('KORDONY - pasażerowie'!AF122/'KORDONY - pojemność pociągów'!AF122,"-")</f>
        <v>-</v>
      </c>
      <c r="AG122" s="43">
        <f>IFERROR('KORDONY - pasażerowie'!AG122/'KORDONY - pojemność pociągów'!AG122,"-")</f>
        <v>0.41176470588235292</v>
      </c>
      <c r="AH122" s="43">
        <f>IFERROR('KORDONY - pasażerowie'!AH122/'KORDONY - pojemność pociągów'!AH122,"-")</f>
        <v>0.41176470588235292</v>
      </c>
      <c r="AI122" s="43">
        <f>IFERROR('KORDONY - pasażerowie'!AI122/'KORDONY - pojemność pociągów'!AI122,"-")</f>
        <v>0.17306707629288273</v>
      </c>
      <c r="AJ122" s="43">
        <f>IFERROR('KORDONY - pasażerowie'!AJ122/'KORDONY - pojemność pociągów'!AJ122,"-")</f>
        <v>0.36991869918699188</v>
      </c>
    </row>
    <row r="123" spans="1:36">
      <c r="A123" s="40" t="s">
        <v>256</v>
      </c>
      <c r="B123" s="43" t="str">
        <f>IFERROR('KORDONY - pasażerowie'!B123/'KORDONY - pojemność pociągów'!B123,"-")</f>
        <v>-</v>
      </c>
      <c r="C123" s="43">
        <f>IFERROR('KORDONY - pasażerowie'!C123/'KORDONY - pojemność pociągów'!C123,"-")</f>
        <v>0.58296943231441045</v>
      </c>
      <c r="D123" s="43">
        <f>IFERROR('KORDONY - pasażerowie'!D123/'KORDONY - pojemność pociągów'!D123,"-")</f>
        <v>0.58296943231441045</v>
      </c>
      <c r="E123" s="43" t="str">
        <f>IFERROR('KORDONY - pasażerowie'!E123/'KORDONY - pojemność pociągów'!E123,"-")</f>
        <v>-</v>
      </c>
      <c r="F123" s="43" t="str">
        <f>IFERROR('KORDONY - pasażerowie'!F123/'KORDONY - pojemność pociągów'!F123,"-")</f>
        <v>-</v>
      </c>
      <c r="G123" s="43" t="str">
        <f>IFERROR('KORDONY - pasażerowie'!G123/'KORDONY - pojemność pociągów'!G123,"-")</f>
        <v>-</v>
      </c>
      <c r="H123" s="43">
        <f>IFERROR('KORDONY - pasażerowie'!H123/'KORDONY - pojemność pociągów'!H123,"-")</f>
        <v>0.15856481481481483</v>
      </c>
      <c r="I123" s="43">
        <f>IFERROR('KORDONY - pasażerowie'!I123/'KORDONY - pojemność pociągów'!I123,"-")</f>
        <v>0.66898148148148151</v>
      </c>
      <c r="J123" s="43">
        <f>IFERROR('KORDONY - pasażerowie'!J123/'KORDONY - pojemność pociągów'!J123,"-")</f>
        <v>0.32870370370370372</v>
      </c>
      <c r="K123" s="43" t="str">
        <f>IFERROR('KORDONY - pasażerowie'!K123/'KORDONY - pojemność pociągów'!K123,"-")</f>
        <v>-</v>
      </c>
      <c r="L123" s="43" t="str">
        <f>IFERROR('KORDONY - pasażerowie'!L123/'KORDONY - pojemność pociągów'!L123,"-")</f>
        <v>-</v>
      </c>
      <c r="M123" s="43" t="str">
        <f>IFERROR('KORDONY - pasażerowie'!M123/'KORDONY - pojemność pociągów'!M123,"-")</f>
        <v>-</v>
      </c>
      <c r="N123" s="43" t="str">
        <f>IFERROR('KORDONY - pasażerowie'!N123/'KORDONY - pojemność pociągów'!N123,"-")</f>
        <v>-</v>
      </c>
      <c r="O123" s="43" t="str">
        <f>IFERROR('KORDONY - pasażerowie'!O123/'KORDONY - pojemność pociągów'!O123,"-")</f>
        <v>-</v>
      </c>
      <c r="P123" s="43" t="str">
        <f>IFERROR('KORDONY - pasażerowie'!P123/'KORDONY - pojemność pociągów'!P123,"-")</f>
        <v>-</v>
      </c>
      <c r="Q123" s="43" t="str">
        <f>IFERROR('KORDONY - pasażerowie'!Q123/'KORDONY - pojemność pociągów'!Q123,"-")</f>
        <v>-</v>
      </c>
      <c r="R123" s="43" t="str">
        <f>IFERROR('KORDONY - pasażerowie'!R123/'KORDONY - pojemność pociągów'!R123,"-")</f>
        <v>-</v>
      </c>
      <c r="S123" s="43" t="str">
        <f>IFERROR('KORDONY - pasażerowie'!S123/'KORDONY - pojemność pociągów'!S123,"-")</f>
        <v>-</v>
      </c>
      <c r="T123" s="43" t="str">
        <f>IFERROR('KORDONY - pasażerowie'!T123/'KORDONY - pojemność pociągów'!T123,"-")</f>
        <v>-</v>
      </c>
      <c r="U123" s="43" t="str">
        <f>IFERROR('KORDONY - pasażerowie'!U123/'KORDONY - pojemność pociągów'!U123,"-")</f>
        <v>-</v>
      </c>
      <c r="V123" s="43" t="str">
        <f>IFERROR('KORDONY - pasażerowie'!V123/'KORDONY - pojemność pociągów'!V123,"-")</f>
        <v>-</v>
      </c>
      <c r="W123" s="43" t="str">
        <f>IFERROR('KORDONY - pasażerowie'!W123/'KORDONY - pojemność pociągów'!W123,"-")</f>
        <v>-</v>
      </c>
      <c r="X123" s="43">
        <f>IFERROR('KORDONY - pasażerowie'!X123/'KORDONY - pojemność pociągów'!X123,"-")</f>
        <v>0.60579710144927534</v>
      </c>
      <c r="Y123" s="43">
        <f>IFERROR('KORDONY - pasażerowie'!Y123/'KORDONY - pojemność pociągów'!Y123,"-")</f>
        <v>0.60579710144927534</v>
      </c>
      <c r="Z123" s="43" t="str">
        <f>IFERROR('KORDONY - pasażerowie'!Z123/'KORDONY - pojemność pociągów'!Z123,"-")</f>
        <v>-</v>
      </c>
      <c r="AA123" s="43" t="str">
        <f>IFERROR('KORDONY - pasażerowie'!AA123/'KORDONY - pojemność pociągów'!AA123,"-")</f>
        <v>-</v>
      </c>
      <c r="AB123" s="43" t="str">
        <f>IFERROR('KORDONY - pasażerowie'!AB123/'KORDONY - pojemność pociągów'!AB123,"-")</f>
        <v>-</v>
      </c>
      <c r="AC123" s="43" t="str">
        <f>IFERROR('KORDONY - pasażerowie'!AC123/'KORDONY - pojemność pociągów'!AC123,"-")</f>
        <v>-</v>
      </c>
      <c r="AD123" s="43" t="str">
        <f>IFERROR('KORDONY - pasażerowie'!AD123/'KORDONY - pojemność pociągów'!AD123,"-")</f>
        <v>-</v>
      </c>
      <c r="AE123" s="43" t="str">
        <f>IFERROR('KORDONY - pasażerowie'!AE123/'KORDONY - pojemność pociągów'!AE123,"-")</f>
        <v>-</v>
      </c>
      <c r="AF123" s="43" t="str">
        <f>IFERROR('KORDONY - pasażerowie'!AF123/'KORDONY - pojemność pociągów'!AF123,"-")</f>
        <v>-</v>
      </c>
      <c r="AG123" s="43" t="str">
        <f>IFERROR('KORDONY - pasażerowie'!AG123/'KORDONY - pojemność pociągów'!AG123,"-")</f>
        <v>-</v>
      </c>
      <c r="AH123" s="43" t="str">
        <f>IFERROR('KORDONY - pasażerowie'!AH123/'KORDONY - pojemność pociągów'!AH123,"-")</f>
        <v>-</v>
      </c>
      <c r="AI123" s="43">
        <f>IFERROR('KORDONY - pasażerowie'!AI123/'KORDONY - pojemność pociągów'!AI123,"-")</f>
        <v>0.15856481481481483</v>
      </c>
      <c r="AJ123" s="43">
        <f>IFERROR('KORDONY - pasażerowie'!AJ123/'KORDONY - pojemność pociągów'!AJ123,"-")</f>
        <v>0.61943319838056676</v>
      </c>
    </row>
    <row r="124" spans="1:36">
      <c r="A124" s="40" t="s">
        <v>257</v>
      </c>
      <c r="B124" s="43">
        <f>IFERROR('KORDONY - pasażerowie'!B124/'KORDONY - pojemność pociągów'!B124,"-")</f>
        <v>0.23379629629629631</v>
      </c>
      <c r="C124" s="43">
        <f>IFERROR('KORDONY - pasażerowie'!C124/'KORDONY - pojemność pociągów'!C124,"-")</f>
        <v>0.14120370370370369</v>
      </c>
      <c r="D124" s="43">
        <f>IFERROR('KORDONY - pasażerowie'!D124/'KORDONY - pojemność pociągów'!D124,"-")</f>
        <v>0.1875</v>
      </c>
      <c r="E124" s="43">
        <f>IFERROR('KORDONY - pasażerowie'!E124/'KORDONY - pojemność pociągów'!E124,"-")</f>
        <v>0.16993464052287582</v>
      </c>
      <c r="F124" s="43" t="str">
        <f>IFERROR('KORDONY - pasażerowie'!F124/'KORDONY - pojemność pociągów'!F124,"-")</f>
        <v>-</v>
      </c>
      <c r="G124" s="43">
        <f>IFERROR('KORDONY - pasażerowie'!G124/'KORDONY - pojemność pociągów'!G124,"-")</f>
        <v>0.16993464052287582</v>
      </c>
      <c r="H124" s="43" t="str">
        <f>IFERROR('KORDONY - pasażerowie'!H124/'KORDONY - pojemność pociągów'!H124,"-")</f>
        <v>-</v>
      </c>
      <c r="I124" s="43" t="str">
        <f>IFERROR('KORDONY - pasażerowie'!I124/'KORDONY - pojemność pociągów'!I124,"-")</f>
        <v>-</v>
      </c>
      <c r="J124" s="43" t="str">
        <f>IFERROR('KORDONY - pasażerowie'!J124/'KORDONY - pojemność pociągów'!J124,"-")</f>
        <v>-</v>
      </c>
      <c r="K124" s="43" t="str">
        <f>IFERROR('KORDONY - pasażerowie'!K124/'KORDONY - pojemność pociągów'!K124,"-")</f>
        <v>-</v>
      </c>
      <c r="L124" s="43" t="str">
        <f>IFERROR('KORDONY - pasażerowie'!L124/'KORDONY - pojemność pociągów'!L124,"-")</f>
        <v>-</v>
      </c>
      <c r="M124" s="43" t="str">
        <f>IFERROR('KORDONY - pasażerowie'!M124/'KORDONY - pojemność pociągów'!M124,"-")</f>
        <v>-</v>
      </c>
      <c r="N124" s="43" t="str">
        <f>IFERROR('KORDONY - pasażerowie'!N124/'KORDONY - pojemność pociągów'!N124,"-")</f>
        <v>-</v>
      </c>
      <c r="O124" s="43" t="str">
        <f>IFERROR('KORDONY - pasażerowie'!O124/'KORDONY - pojemność pociągów'!O124,"-")</f>
        <v>-</v>
      </c>
      <c r="P124" s="43" t="str">
        <f>IFERROR('KORDONY - pasażerowie'!P124/'KORDONY - pojemność pociągów'!P124,"-")</f>
        <v>-</v>
      </c>
      <c r="Q124" s="43" t="str">
        <f>IFERROR('KORDONY - pasażerowie'!Q124/'KORDONY - pojemność pociągów'!Q124,"-")</f>
        <v>-</v>
      </c>
      <c r="R124" s="43">
        <f>IFERROR('KORDONY - pasażerowie'!R124/'KORDONY - pojemność pociągów'!R124,"-")</f>
        <v>0.23144104803493451</v>
      </c>
      <c r="S124" s="43">
        <f>IFERROR('KORDONY - pasażerowie'!S124/'KORDONY - pojemność pociągów'!S124,"-")</f>
        <v>0.23144104803493451</v>
      </c>
      <c r="T124" s="43">
        <f>IFERROR('KORDONY - pasażerowie'!T124/'KORDONY - pojemność pociągów'!T124,"-")</f>
        <v>0.3888888888888889</v>
      </c>
      <c r="U124" s="43">
        <f>IFERROR('KORDONY - pasażerowie'!U124/'KORDONY - pojemność pociągów'!U124,"-")</f>
        <v>0.76811594202898548</v>
      </c>
      <c r="V124" s="43">
        <f>IFERROR('KORDONY - pasażerowie'!V124/'KORDONY - pojemność pociągów'!V124,"-")</f>
        <v>0.58986175115207373</v>
      </c>
      <c r="W124" s="43" t="str">
        <f>IFERROR('KORDONY - pasażerowie'!W124/'KORDONY - pojemność pociągów'!W124,"-")</f>
        <v>-</v>
      </c>
      <c r="X124" s="43" t="str">
        <f>IFERROR('KORDONY - pasażerowie'!X124/'KORDONY - pojemność pociągów'!X124,"-")</f>
        <v>-</v>
      </c>
      <c r="Y124" s="43" t="str">
        <f>IFERROR('KORDONY - pasażerowie'!Y124/'KORDONY - pojemność pociągów'!Y124,"-")</f>
        <v>-</v>
      </c>
      <c r="Z124" s="43" t="str">
        <f>IFERROR('KORDONY - pasażerowie'!Z124/'KORDONY - pojemność pociągów'!Z124,"-")</f>
        <v>-</v>
      </c>
      <c r="AA124" s="43">
        <f>IFERROR('KORDONY - pasażerowie'!AA124/'KORDONY - pojemność pociągów'!AA124,"-")</f>
        <v>0.37117903930131002</v>
      </c>
      <c r="AB124" s="43">
        <f>IFERROR('KORDONY - pasażerowie'!AB124/'KORDONY - pojemność pociągów'!AB124,"-")</f>
        <v>0.37117903930131002</v>
      </c>
      <c r="AC124" s="43" t="str">
        <f>IFERROR('KORDONY - pasażerowie'!AC124/'KORDONY - pojemność pociągów'!AC124,"-")</f>
        <v>-</v>
      </c>
      <c r="AD124" s="43" t="str">
        <f>IFERROR('KORDONY - pasażerowie'!AD124/'KORDONY - pojemność pociągów'!AD124,"-")</f>
        <v>-</v>
      </c>
      <c r="AE124" s="43" t="str">
        <f>IFERROR('KORDONY - pasażerowie'!AE124/'KORDONY - pojemność pociągów'!AE124,"-")</f>
        <v>-</v>
      </c>
      <c r="AF124" s="43" t="str">
        <f>IFERROR('KORDONY - pasażerowie'!AF124/'KORDONY - pojemność pociągów'!AF124,"-")</f>
        <v>-</v>
      </c>
      <c r="AG124" s="43">
        <f>IFERROR('KORDONY - pasażerowie'!AG124/'KORDONY - pojemność pociągów'!AG124,"-")</f>
        <v>0.42198581560283688</v>
      </c>
      <c r="AH124" s="43">
        <f>IFERROR('KORDONY - pasażerowie'!AH124/'KORDONY - pojemność pociągów'!AH124,"-")</f>
        <v>0.42198581560283688</v>
      </c>
      <c r="AI124" s="43">
        <f>IFERROR('KORDONY - pasażerowie'!AI124/'KORDONY - pojemność pociągów'!AI124,"-")</f>
        <v>0.26053639846743293</v>
      </c>
      <c r="AJ124" s="43">
        <f>IFERROR('KORDONY - pasażerowie'!AJ124/'KORDONY - pojemność pociągów'!AJ124,"-")</f>
        <v>0.36506329113924052</v>
      </c>
    </row>
    <row r="125" spans="1:36">
      <c r="A125" s="40" t="s">
        <v>258</v>
      </c>
      <c r="B125" s="43" t="str">
        <f>IFERROR('KORDONY - pasażerowie'!B125/'KORDONY - pojemność pociągów'!B125,"-")</f>
        <v>-</v>
      </c>
      <c r="C125" s="43" t="str">
        <f>IFERROR('KORDONY - pasażerowie'!C125/'KORDONY - pojemność pociągów'!C125,"-")</f>
        <v>-</v>
      </c>
      <c r="D125" s="43" t="str">
        <f>IFERROR('KORDONY - pasażerowie'!D125/'KORDONY - pojemność pociągów'!D125,"-")</f>
        <v>-</v>
      </c>
      <c r="E125" s="43" t="str">
        <f>IFERROR('KORDONY - pasażerowie'!E125/'KORDONY - pojemność pociągów'!E125,"-")</f>
        <v>-</v>
      </c>
      <c r="F125" s="43" t="str">
        <f>IFERROR('KORDONY - pasażerowie'!F125/'KORDONY - pojemność pociągów'!F125,"-")</f>
        <v>-</v>
      </c>
      <c r="G125" s="43" t="str">
        <f>IFERROR('KORDONY - pasażerowie'!G125/'KORDONY - pojemność pociągów'!G125,"-")</f>
        <v>-</v>
      </c>
      <c r="H125" s="43" t="str">
        <f>IFERROR('KORDONY - pasażerowie'!H125/'KORDONY - pojemność pociągów'!H125,"-")</f>
        <v>-</v>
      </c>
      <c r="I125" s="43">
        <f>IFERROR('KORDONY - pasażerowie'!I125/'KORDONY - pojemność pociągów'!I125,"-")</f>
        <v>0.48842592592592593</v>
      </c>
      <c r="J125" s="43">
        <f>IFERROR('KORDONY - pasażerowie'!J125/'KORDONY - pojemność pociągów'!J125,"-")</f>
        <v>0.48842592592592593</v>
      </c>
      <c r="K125" s="43" t="str">
        <f>IFERROR('KORDONY - pasażerowie'!K125/'KORDONY - pojemność pociągów'!K125,"-")</f>
        <v>-</v>
      </c>
      <c r="L125" s="43">
        <f>IFERROR('KORDONY - pasażerowie'!L125/'KORDONY - pojemność pociągów'!L125,"-")</f>
        <v>0.29398148148148145</v>
      </c>
      <c r="M125" s="43">
        <f>IFERROR('KORDONY - pasażerowie'!M125/'KORDONY - pojemność pociągów'!M125,"-")</f>
        <v>0.29398148148148145</v>
      </c>
      <c r="N125" s="43">
        <f>IFERROR('KORDONY - pasażerowie'!N125/'KORDONY - pojemność pociągów'!N125,"-")</f>
        <v>0.11509433962264151</v>
      </c>
      <c r="O125" s="43">
        <f>IFERROR('KORDONY - pasażerowie'!O125/'KORDONY - pojemność pociągów'!O125,"-")</f>
        <v>0.51762523191094623</v>
      </c>
      <c r="P125" s="43">
        <f>IFERROR('KORDONY - pasażerowie'!P125/'KORDONY - pojemność pociągów'!P125,"-")</f>
        <v>0.31805425631431244</v>
      </c>
      <c r="Q125" s="43" t="str">
        <f>IFERROR('KORDONY - pasażerowie'!Q125/'KORDONY - pojemność pociągów'!Q125,"-")</f>
        <v>-</v>
      </c>
      <c r="R125" s="43" t="str">
        <f>IFERROR('KORDONY - pasażerowie'!R125/'KORDONY - pojemność pociągów'!R125,"-")</f>
        <v>-</v>
      </c>
      <c r="S125" s="43" t="str">
        <f>IFERROR('KORDONY - pasażerowie'!S125/'KORDONY - pojemność pociągów'!S125,"-")</f>
        <v>-</v>
      </c>
      <c r="T125" s="43" t="str">
        <f>IFERROR('KORDONY - pasażerowie'!T125/'KORDONY - pojemność pociągów'!T125,"-")</f>
        <v>-</v>
      </c>
      <c r="U125" s="43" t="str">
        <f>IFERROR('KORDONY - pasażerowie'!U125/'KORDONY - pojemność pociągów'!U125,"-")</f>
        <v>-</v>
      </c>
      <c r="V125" s="43" t="str">
        <f>IFERROR('KORDONY - pasażerowie'!V125/'KORDONY - pojemność pociągów'!V125,"-")</f>
        <v>-</v>
      </c>
      <c r="W125" s="43" t="str">
        <f>IFERROR('KORDONY - pasażerowie'!W125/'KORDONY - pojemność pociągów'!W125,"-")</f>
        <v>-</v>
      </c>
      <c r="X125" s="43">
        <f>IFERROR('KORDONY - pasażerowie'!X125/'KORDONY - pojemność pociągów'!X125,"-")</f>
        <v>0.58812615955473102</v>
      </c>
      <c r="Y125" s="43">
        <f>IFERROR('KORDONY - pasażerowie'!Y125/'KORDONY - pojemność pociągów'!Y125,"-")</f>
        <v>0.58812615955473102</v>
      </c>
      <c r="Z125" s="43" t="str">
        <f>IFERROR('KORDONY - pasażerowie'!Z125/'KORDONY - pojemność pociągów'!Z125,"-")</f>
        <v>-</v>
      </c>
      <c r="AA125" s="43" t="str">
        <f>IFERROR('KORDONY - pasażerowie'!AA125/'KORDONY - pojemność pociągów'!AA125,"-")</f>
        <v>-</v>
      </c>
      <c r="AB125" s="43" t="str">
        <f>IFERROR('KORDONY - pasażerowie'!AB125/'KORDONY - pojemność pociągów'!AB125,"-")</f>
        <v>-</v>
      </c>
      <c r="AC125" s="43" t="str">
        <f>IFERROR('KORDONY - pasażerowie'!AC125/'KORDONY - pojemność pociągów'!AC125,"-")</f>
        <v>-</v>
      </c>
      <c r="AD125" s="43" t="str">
        <f>IFERROR('KORDONY - pasażerowie'!AD125/'KORDONY - pojemność pociągów'!AD125,"-")</f>
        <v>-</v>
      </c>
      <c r="AE125" s="43" t="str">
        <f>IFERROR('KORDONY - pasażerowie'!AE125/'KORDONY - pojemność pociągów'!AE125,"-")</f>
        <v>-</v>
      </c>
      <c r="AF125" s="43" t="str">
        <f>IFERROR('KORDONY - pasażerowie'!AF125/'KORDONY - pojemność pociągów'!AF125,"-")</f>
        <v>-</v>
      </c>
      <c r="AG125" s="43" t="str">
        <f>IFERROR('KORDONY - pasażerowie'!AG125/'KORDONY - pojemność pociągów'!AG125,"-")</f>
        <v>-</v>
      </c>
      <c r="AH125" s="43" t="str">
        <f>IFERROR('KORDONY - pasażerowie'!AH125/'KORDONY - pojemność pociągów'!AH125,"-")</f>
        <v>-</v>
      </c>
      <c r="AI125" s="43">
        <f>IFERROR('KORDONY - pasażerowie'!AI125/'KORDONY - pojemność pociągów'!AI125,"-")</f>
        <v>0.11509433962264151</v>
      </c>
      <c r="AJ125" s="43">
        <f>IFERROR('KORDONY - pasażerowie'!AJ125/'KORDONY - pojemność pociągów'!AJ125,"-")</f>
        <v>0.48094747682801237</v>
      </c>
    </row>
    <row r="126" spans="1:36">
      <c r="A126" s="40" t="s">
        <v>259</v>
      </c>
      <c r="B126" s="43">
        <f>IFERROR('KORDONY - pasażerowie'!B126/'KORDONY - pojemność pociągów'!B126,"-")</f>
        <v>0.13396226415094339</v>
      </c>
      <c r="C126" s="43">
        <f>IFERROR('KORDONY - pasażerowie'!C126/'KORDONY - pojemność pociągów'!C126,"-")</f>
        <v>0.48287671232876711</v>
      </c>
      <c r="D126" s="43">
        <f>IFERROR('KORDONY - pasażerowie'!D126/'KORDONY - pojemność pociągów'!D126,"-")</f>
        <v>0.37396937573616018</v>
      </c>
      <c r="E126" s="43" t="str">
        <f>IFERROR('KORDONY - pasażerowie'!E126/'KORDONY - pojemność pociągów'!E126,"-")</f>
        <v>-</v>
      </c>
      <c r="F126" s="43" t="str">
        <f>IFERROR('KORDONY - pasażerowie'!F126/'KORDONY - pojemność pociągów'!F126,"-")</f>
        <v>-</v>
      </c>
      <c r="G126" s="43" t="str">
        <f>IFERROR('KORDONY - pasażerowie'!G126/'KORDONY - pojemność pociągów'!G126,"-")</f>
        <v>-</v>
      </c>
      <c r="H126" s="43" t="str">
        <f>IFERROR('KORDONY - pasażerowie'!H126/'KORDONY - pojemność pociągów'!H126,"-")</f>
        <v>-</v>
      </c>
      <c r="I126" s="43" t="str">
        <f>IFERROR('KORDONY - pasażerowie'!I126/'KORDONY - pojemność pociągów'!I126,"-")</f>
        <v>-</v>
      </c>
      <c r="J126" s="43" t="str">
        <f>IFERROR('KORDONY - pasażerowie'!J126/'KORDONY - pojemność pociągów'!J126,"-")</f>
        <v>-</v>
      </c>
      <c r="K126" s="43" t="str">
        <f>IFERROR('KORDONY - pasażerowie'!K126/'KORDONY - pojemność pociągów'!K126,"-")</f>
        <v>-</v>
      </c>
      <c r="L126" s="43" t="str">
        <f>IFERROR('KORDONY - pasażerowie'!L126/'KORDONY - pojemność pociągów'!L126,"-")</f>
        <v>-</v>
      </c>
      <c r="M126" s="43" t="str">
        <f>IFERROR('KORDONY - pasażerowie'!M126/'KORDONY - pojemność pociągów'!M126,"-")</f>
        <v>-</v>
      </c>
      <c r="N126" s="43" t="str">
        <f>IFERROR('KORDONY - pasażerowie'!N126/'KORDONY - pojemność pociągów'!N126,"-")</f>
        <v>-</v>
      </c>
      <c r="O126" s="43" t="str">
        <f>IFERROR('KORDONY - pasażerowie'!O126/'KORDONY - pojemność pociągów'!O126,"-")</f>
        <v>-</v>
      </c>
      <c r="P126" s="43" t="str">
        <f>IFERROR('KORDONY - pasażerowie'!P126/'KORDONY - pojemność pociągów'!P126,"-")</f>
        <v>-</v>
      </c>
      <c r="Q126" s="43">
        <f>IFERROR('KORDONY - pasażerowie'!Q126/'KORDONY - pojemność pociągów'!Q126,"-")</f>
        <v>8.534322820037106E-2</v>
      </c>
      <c r="R126" s="43">
        <f>IFERROR('KORDONY - pasażerowie'!R126/'KORDONY - pojemność pociągów'!R126,"-")</f>
        <v>0.33842794759825329</v>
      </c>
      <c r="S126" s="43">
        <f>IFERROR('KORDONY - pasażerowie'!S126/'KORDONY - pojemność pociągów'!S126,"-")</f>
        <v>0.20160481444332998</v>
      </c>
      <c r="T126" s="43" t="str">
        <f>IFERROR('KORDONY - pasażerowie'!T126/'KORDONY - pojemność pociągów'!T126,"-")</f>
        <v>-</v>
      </c>
      <c r="U126" s="43">
        <f>IFERROR('KORDONY - pasażerowie'!U126/'KORDONY - pojemność pociągów'!U126,"-")</f>
        <v>0.74768089053803344</v>
      </c>
      <c r="V126" s="43">
        <f>IFERROR('KORDONY - pasażerowie'!V126/'KORDONY - pojemność pociągów'!V126,"-")</f>
        <v>0.74768089053803344</v>
      </c>
      <c r="W126" s="43">
        <f>IFERROR('KORDONY - pasażerowie'!W126/'KORDONY - pojemność pociągów'!W126,"-")</f>
        <v>9.056603773584905E-2</v>
      </c>
      <c r="X126" s="43" t="str">
        <f>IFERROR('KORDONY - pasażerowie'!X126/'KORDONY - pojemność pociągów'!X126,"-")</f>
        <v>-</v>
      </c>
      <c r="Y126" s="43">
        <f>IFERROR('KORDONY - pasażerowie'!Y126/'KORDONY - pojemność pociągów'!Y126,"-")</f>
        <v>9.056603773584905E-2</v>
      </c>
      <c r="Z126" s="43">
        <f>IFERROR('KORDONY - pasażerowie'!Z126/'KORDONY - pojemność pociągów'!Z126,"-")</f>
        <v>0.13962264150943396</v>
      </c>
      <c r="AA126" s="43">
        <f>IFERROR('KORDONY - pasażerowie'!AA126/'KORDONY - pojemność pociągów'!AA126,"-")</f>
        <v>0.38425925925925924</v>
      </c>
      <c r="AB126" s="43">
        <f>IFERROR('KORDONY - pasażerowie'!AB126/'KORDONY - pojemność pociągów'!AB126,"-")</f>
        <v>0.24948024948024949</v>
      </c>
      <c r="AC126" s="43" t="str">
        <f>IFERROR('KORDONY - pasażerowie'!AC126/'KORDONY - pojemność pociągów'!AC126,"-")</f>
        <v>-</v>
      </c>
      <c r="AD126" s="43">
        <f>IFERROR('KORDONY - pasażerowie'!AD126/'KORDONY - pojemność pociągów'!AD126,"-")</f>
        <v>0.25283018867924528</v>
      </c>
      <c r="AE126" s="43">
        <f>IFERROR('KORDONY - pasażerowie'!AE126/'KORDONY - pojemność pociągów'!AE126,"-")</f>
        <v>0.25283018867924528</v>
      </c>
      <c r="AF126" s="43">
        <f>IFERROR('KORDONY - pasażerowie'!AF126/'KORDONY - pojemność pociągów'!AF126,"-")</f>
        <v>0.37254901960784315</v>
      </c>
      <c r="AG126" s="43" t="str">
        <f>IFERROR('KORDONY - pasażerowie'!AG126/'KORDONY - pojemność pociągów'!AG126,"-")</f>
        <v>-</v>
      </c>
      <c r="AH126" s="43">
        <f>IFERROR('KORDONY - pasażerowie'!AH126/'KORDONY - pojemność pociągów'!AH126,"-")</f>
        <v>0.37254901960784315</v>
      </c>
      <c r="AI126" s="43">
        <f>IFERROR('KORDONY - pasażerowie'!AI126/'KORDONY - pojemność pociągów'!AI126,"-")</f>
        <v>0.14496919917864476</v>
      </c>
      <c r="AJ126" s="43">
        <f>IFERROR('KORDONY - pasażerowie'!AJ126/'KORDONY - pojemność pociągów'!AJ126,"-")</f>
        <v>0.45474896066517428</v>
      </c>
    </row>
    <row r="127" spans="1:36">
      <c r="A127" s="40" t="s">
        <v>260</v>
      </c>
      <c r="B127" s="43" t="str">
        <f>IFERROR('KORDONY - pasażerowie'!B127/'KORDONY - pojemność pociągów'!B127,"-")</f>
        <v>-</v>
      </c>
      <c r="C127" s="43" t="str">
        <f>IFERROR('KORDONY - pasażerowie'!C127/'KORDONY - pojemność pociągów'!C127,"-")</f>
        <v>-</v>
      </c>
      <c r="D127" s="43" t="str">
        <f>IFERROR('KORDONY - pasażerowie'!D127/'KORDONY - pojemność pociągów'!D127,"-")</f>
        <v>-</v>
      </c>
      <c r="E127" s="43" t="str">
        <f>IFERROR('KORDONY - pasażerowie'!E127/'KORDONY - pojemność pociągów'!E127,"-")</f>
        <v>-</v>
      </c>
      <c r="F127" s="43">
        <f>IFERROR('KORDONY - pasażerowie'!F127/'KORDONY - pojemność pociągów'!F127,"-")</f>
        <v>0.50653594771241828</v>
      </c>
      <c r="G127" s="43">
        <f>IFERROR('KORDONY - pasażerowie'!G127/'KORDONY - pojemność pociągów'!G127,"-")</f>
        <v>0.50653594771241828</v>
      </c>
      <c r="H127" s="43" t="str">
        <f>IFERROR('KORDONY - pasażerowie'!H127/'KORDONY - pojemność pociągów'!H127,"-")</f>
        <v>-</v>
      </c>
      <c r="I127" s="43" t="str">
        <f>IFERROR('KORDONY - pasażerowie'!I127/'KORDONY - pojemność pociągów'!I127,"-")</f>
        <v>-</v>
      </c>
      <c r="J127" s="43" t="str">
        <f>IFERROR('KORDONY - pasażerowie'!J127/'KORDONY - pojemność pociągów'!J127,"-")</f>
        <v>-</v>
      </c>
      <c r="K127" s="43" t="str">
        <f>IFERROR('KORDONY - pasażerowie'!K127/'KORDONY - pojemność pociągów'!K127,"-")</f>
        <v>-</v>
      </c>
      <c r="L127" s="43">
        <f>IFERROR('KORDONY - pasażerowie'!L127/'KORDONY - pojemność pociągów'!L127,"-")</f>
        <v>0.55555555555555558</v>
      </c>
      <c r="M127" s="43">
        <f>IFERROR('KORDONY - pasażerowie'!M127/'KORDONY - pojemność pociągów'!M127,"-")</f>
        <v>0.55555555555555558</v>
      </c>
      <c r="N127" s="43" t="str">
        <f>IFERROR('KORDONY - pasażerowie'!N127/'KORDONY - pojemność pociągów'!N127,"-")</f>
        <v>-</v>
      </c>
      <c r="O127" s="43">
        <f>IFERROR('KORDONY - pasażerowie'!O127/'KORDONY - pojemność pociągów'!O127,"-")</f>
        <v>0.3339041095890411</v>
      </c>
      <c r="P127" s="43">
        <f>IFERROR('KORDONY - pasażerowie'!P127/'KORDONY - pojemność pociągów'!P127,"-")</f>
        <v>0.3339041095890411</v>
      </c>
      <c r="Q127" s="43" t="str">
        <f>IFERROR('KORDONY - pasażerowie'!Q127/'KORDONY - pojemność pociągów'!Q127,"-")</f>
        <v>-</v>
      </c>
      <c r="R127" s="43" t="str">
        <f>IFERROR('KORDONY - pasażerowie'!R127/'KORDONY - pojemność pociągów'!R127,"-")</f>
        <v>-</v>
      </c>
      <c r="S127" s="43" t="str">
        <f>IFERROR('KORDONY - pasażerowie'!S127/'KORDONY - pojemność pociągów'!S127,"-")</f>
        <v>-</v>
      </c>
      <c r="T127" s="43" t="str">
        <f>IFERROR('KORDONY - pasażerowie'!T127/'KORDONY - pojemność pociągów'!T127,"-")</f>
        <v>-</v>
      </c>
      <c r="U127" s="43" t="str">
        <f>IFERROR('KORDONY - pasażerowie'!U127/'KORDONY - pojemność pociągów'!U127,"-")</f>
        <v>-</v>
      </c>
      <c r="V127" s="43" t="str">
        <f>IFERROR('KORDONY - pasażerowie'!V127/'KORDONY - pojemność pociągów'!V127,"-")</f>
        <v>-</v>
      </c>
      <c r="W127" s="43" t="str">
        <f>IFERROR('KORDONY - pasażerowie'!W127/'KORDONY - pojemność pociągów'!W127,"-")</f>
        <v>-</v>
      </c>
      <c r="X127" s="43">
        <f>IFERROR('KORDONY - pasażerowie'!X127/'KORDONY - pojemność pociągów'!X127,"-")</f>
        <v>0.43396226415094341</v>
      </c>
      <c r="Y127" s="43">
        <f>IFERROR('KORDONY - pasażerowie'!Y127/'KORDONY - pojemność pociągów'!Y127,"-")</f>
        <v>0.43396226415094341</v>
      </c>
      <c r="Z127" s="43" t="str">
        <f>IFERROR('KORDONY - pasażerowie'!Z127/'KORDONY - pojemność pociągów'!Z127,"-")</f>
        <v>-</v>
      </c>
      <c r="AA127" s="43">
        <f>IFERROR('KORDONY - pasażerowie'!AA127/'KORDONY - pojemność pociągów'!AA127,"-")</f>
        <v>0.4</v>
      </c>
      <c r="AB127" s="43">
        <f>IFERROR('KORDONY - pasażerowie'!AB127/'KORDONY - pojemność pociągów'!AB127,"-")</f>
        <v>0.4</v>
      </c>
      <c r="AC127" s="43" t="str">
        <f>IFERROR('KORDONY - pasażerowie'!AC127/'KORDONY - pojemność pociągów'!AC127,"-")</f>
        <v>-</v>
      </c>
      <c r="AD127" s="43" t="str">
        <f>IFERROR('KORDONY - pasażerowie'!AD127/'KORDONY - pojemność pociągów'!AD127,"-")</f>
        <v>-</v>
      </c>
      <c r="AE127" s="43" t="str">
        <f>IFERROR('KORDONY - pasażerowie'!AE127/'KORDONY - pojemność pociągów'!AE127,"-")</f>
        <v>-</v>
      </c>
      <c r="AF127" s="43" t="str">
        <f>IFERROR('KORDONY - pasażerowie'!AF127/'KORDONY - pojemność pociągów'!AF127,"-")</f>
        <v>-</v>
      </c>
      <c r="AG127" s="43" t="str">
        <f>IFERROR('KORDONY - pasażerowie'!AG127/'KORDONY - pojemność pociągów'!AG127,"-")</f>
        <v>-</v>
      </c>
      <c r="AH127" s="43" t="str">
        <f>IFERROR('KORDONY - pasażerowie'!AH127/'KORDONY - pojemność pociągów'!AH127,"-")</f>
        <v>-</v>
      </c>
      <c r="AI127" s="43" t="str">
        <f>IFERROR('KORDONY - pasażerowie'!AI127/'KORDONY - pojemność pociągów'!AI127,"-")</f>
        <v>-</v>
      </c>
      <c r="AJ127" s="43">
        <f>IFERROR('KORDONY - pasażerowie'!AJ127/'KORDONY - pojemność pociągów'!AJ127,"-")</f>
        <v>0.43604915794264909</v>
      </c>
    </row>
    <row r="128" spans="1:36">
      <c r="A128" s="40" t="s">
        <v>261</v>
      </c>
      <c r="B128" s="43" t="str">
        <f>IFERROR('KORDONY - pasażerowie'!B128/'KORDONY - pojemność pociągów'!B128,"-")</f>
        <v>-</v>
      </c>
      <c r="C128" s="43">
        <f>IFERROR('KORDONY - pasażerowie'!C128/'KORDONY - pojemność pociągów'!C128,"-")</f>
        <v>0.30324074074074076</v>
      </c>
      <c r="D128" s="43">
        <f>IFERROR('KORDONY - pasażerowie'!D128/'KORDONY - pojemność pociągów'!D128,"-")</f>
        <v>0.30324074074074076</v>
      </c>
      <c r="E128" s="43" t="str">
        <f>IFERROR('KORDONY - pasażerowie'!E128/'KORDONY - pojemność pociągów'!E128,"-")</f>
        <v>-</v>
      </c>
      <c r="F128" s="43" t="str">
        <f>IFERROR('KORDONY - pasażerowie'!F128/'KORDONY - pojemność pociągów'!F128,"-")</f>
        <v>-</v>
      </c>
      <c r="G128" s="43" t="str">
        <f>IFERROR('KORDONY - pasażerowie'!G128/'KORDONY - pojemność pociągów'!G128,"-")</f>
        <v>-</v>
      </c>
      <c r="H128" s="43" t="str">
        <f>IFERROR('KORDONY - pasażerowie'!H128/'KORDONY - pojemność pociągów'!H128,"-")</f>
        <v>-</v>
      </c>
      <c r="I128" s="43">
        <f>IFERROR('KORDONY - pasażerowie'!I128/'KORDONY - pojemność pociągów'!I128,"-")</f>
        <v>0.86792452830188682</v>
      </c>
      <c r="J128" s="43">
        <f>IFERROR('KORDONY - pasażerowie'!J128/'KORDONY - pojemność pociągów'!J128,"-")</f>
        <v>0.86792452830188682</v>
      </c>
      <c r="K128" s="43" t="str">
        <f>IFERROR('KORDONY - pasażerowie'!K128/'KORDONY - pojemność pociągów'!K128,"-")</f>
        <v>-</v>
      </c>
      <c r="L128" s="43">
        <f>IFERROR('KORDONY - pasażerowie'!L128/'KORDONY - pojemność pociągów'!L128,"-")</f>
        <v>0.14930555555555555</v>
      </c>
      <c r="M128" s="43">
        <f>IFERROR('KORDONY - pasażerowie'!M128/'KORDONY - pojemność pociągów'!M128,"-")</f>
        <v>0.14930555555555555</v>
      </c>
      <c r="N128" s="43" t="str">
        <f>IFERROR('KORDONY - pasażerowie'!N128/'KORDONY - pojemność pociągów'!N128,"-")</f>
        <v>-</v>
      </c>
      <c r="O128" s="43" t="str">
        <f>IFERROR('KORDONY - pasażerowie'!O128/'KORDONY - pojemność pociągów'!O128,"-")</f>
        <v>-</v>
      </c>
      <c r="P128" s="43" t="str">
        <f>IFERROR('KORDONY - pasażerowie'!P128/'KORDONY - pojemność pociągów'!P128,"-")</f>
        <v>-</v>
      </c>
      <c r="Q128" s="43">
        <f>IFERROR('KORDONY - pasażerowie'!Q128/'KORDONY - pojemność pociągów'!Q128,"-")</f>
        <v>0.10262008733624454</v>
      </c>
      <c r="R128" s="43">
        <f>IFERROR('KORDONY - pasażerowie'!R128/'KORDONY - pojemność pociągów'!R128,"-")</f>
        <v>0.46226415094339623</v>
      </c>
      <c r="S128" s="43">
        <f>IFERROR('KORDONY - pasażerowie'!S128/'KORDONY - pojemność pociągów'!S128,"-")</f>
        <v>0.29554655870445345</v>
      </c>
      <c r="T128" s="43">
        <f>IFERROR('KORDONY - pasażerowie'!T128/'KORDONY - pojemność pociągów'!T128,"-")</f>
        <v>0.54202898550724643</v>
      </c>
      <c r="U128" s="43">
        <f>IFERROR('KORDONY - pasażerowie'!U128/'KORDONY - pojemność pociągów'!U128,"-")</f>
        <v>0.93396226415094341</v>
      </c>
      <c r="V128" s="43">
        <f>IFERROR('KORDONY - pasażerowie'!V128/'KORDONY - pojemność pociągów'!V128,"-")</f>
        <v>0.77942857142857147</v>
      </c>
      <c r="W128" s="43">
        <f>IFERROR('KORDONY - pasażerowie'!W128/'KORDONY - pojemność pociągów'!W128,"-")</f>
        <v>0.28405797101449276</v>
      </c>
      <c r="X128" s="43" t="str">
        <f>IFERROR('KORDONY - pasażerowie'!X128/'KORDONY - pojemność pociągów'!X128,"-")</f>
        <v>-</v>
      </c>
      <c r="Y128" s="43">
        <f>IFERROR('KORDONY - pasażerowie'!Y128/'KORDONY - pojemność pociągów'!Y128,"-")</f>
        <v>0.28405797101449276</v>
      </c>
      <c r="Z128" s="43">
        <f>IFERROR('KORDONY - pasażerowie'!Z128/'KORDONY - pojemność pociągów'!Z128,"-")</f>
        <v>0.1943231441048035</v>
      </c>
      <c r="AA128" s="43" t="str">
        <f>IFERROR('KORDONY - pasażerowie'!AA128/'KORDONY - pojemność pociągów'!AA128,"-")</f>
        <v>-</v>
      </c>
      <c r="AB128" s="43">
        <f>IFERROR('KORDONY - pasażerowie'!AB128/'KORDONY - pojemność pociągów'!AB128,"-")</f>
        <v>0.1943231441048035</v>
      </c>
      <c r="AC128" s="43">
        <f>IFERROR('KORDONY - pasażerowie'!AC128/'KORDONY - pojemność pociągów'!AC128,"-")</f>
        <v>6.0377358490566038E-2</v>
      </c>
      <c r="AD128" s="43">
        <f>IFERROR('KORDONY - pasażerowie'!AD128/'KORDONY - pojemność pociągów'!AD128,"-")</f>
        <v>0.26037735849056604</v>
      </c>
      <c r="AE128" s="43">
        <f>IFERROR('KORDONY - pasażerowie'!AE128/'KORDONY - pojemność pociągów'!AE128,"-")</f>
        <v>0.16037735849056603</v>
      </c>
      <c r="AF128" s="43" t="str">
        <f>IFERROR('KORDONY - pasażerowie'!AF128/'KORDONY - pojemność pociągów'!AF128,"-")</f>
        <v>-</v>
      </c>
      <c r="AG128" s="43">
        <f>IFERROR('KORDONY - pasażerowie'!AG128/'KORDONY - pojemność pociągów'!AG128,"-")</f>
        <v>0.58496732026143794</v>
      </c>
      <c r="AH128" s="43">
        <f>IFERROR('KORDONY - pasażerowie'!AH128/'KORDONY - pojemność pociągów'!AH128,"-")</f>
        <v>0.58496732026143794</v>
      </c>
      <c r="AI128" s="43">
        <f>IFERROR('KORDONY - pasażerowie'!AI128/'KORDONY - pojemność pociągów'!AI128,"-")</f>
        <v>0.21207865168539325</v>
      </c>
      <c r="AJ128" s="43">
        <f>IFERROR('KORDONY - pasażerowie'!AJ128/'KORDONY - pojemność pociągów'!AJ128,"-")</f>
        <v>0.45931632161771785</v>
      </c>
    </row>
    <row r="129" spans="1:36">
      <c r="A129" s="40" t="s">
        <v>262</v>
      </c>
      <c r="B129" s="43" t="str">
        <f>IFERROR('KORDONY - pasażerowie'!B129/'KORDONY - pojemność pociągów'!B129,"-")</f>
        <v>-</v>
      </c>
      <c r="C129" s="43" t="str">
        <f>IFERROR('KORDONY - pasażerowie'!C129/'KORDONY - pojemność pociągów'!C129,"-")</f>
        <v>-</v>
      </c>
      <c r="D129" s="43" t="str">
        <f>IFERROR('KORDONY - pasażerowie'!D129/'KORDONY - pojemność pociągów'!D129,"-")</f>
        <v>-</v>
      </c>
      <c r="E129" s="43" t="str">
        <f>IFERROR('KORDONY - pasażerowie'!E129/'KORDONY - pojemność pociągów'!E129,"-")</f>
        <v>-</v>
      </c>
      <c r="F129" s="43" t="str">
        <f>IFERROR('KORDONY - pasażerowie'!F129/'KORDONY - pojemność pociągów'!F129,"-")</f>
        <v>-</v>
      </c>
      <c r="G129" s="43" t="str">
        <f>IFERROR('KORDONY - pasażerowie'!G129/'KORDONY - pojemność pociągów'!G129,"-")</f>
        <v>-</v>
      </c>
      <c r="H129" s="43" t="str">
        <f>IFERROR('KORDONY - pasażerowie'!H129/'KORDONY - pojemność pociągów'!H129,"-")</f>
        <v>-</v>
      </c>
      <c r="I129" s="43" t="str">
        <f>IFERROR('KORDONY - pasażerowie'!I129/'KORDONY - pojemność pociągów'!I129,"-")</f>
        <v>-</v>
      </c>
      <c r="J129" s="43" t="str">
        <f>IFERROR('KORDONY - pasażerowie'!J129/'KORDONY - pojemność pociągów'!J129,"-")</f>
        <v>-</v>
      </c>
      <c r="K129" s="43">
        <f>IFERROR('KORDONY - pasażerowie'!K129/'KORDONY - pojemność pociągów'!K129,"-")</f>
        <v>0.21990740740740741</v>
      </c>
      <c r="L129" s="43">
        <f>IFERROR('KORDONY - pasażerowie'!L129/'KORDONY - pojemność pociągów'!L129,"-")</f>
        <v>0.31481481481481483</v>
      </c>
      <c r="M129" s="43">
        <f>IFERROR('KORDONY - pasażerowie'!M129/'KORDONY - pojemność pociągów'!M129,"-")</f>
        <v>0.2673611111111111</v>
      </c>
      <c r="N129" s="43">
        <f>IFERROR('KORDONY - pasażerowie'!N129/'KORDONY - pojemność pociągów'!N129,"-")</f>
        <v>0.21698113207547171</v>
      </c>
      <c r="O129" s="43">
        <f>IFERROR('KORDONY - pasażerowie'!O129/'KORDONY - pojemność pociągów'!O129,"-")</f>
        <v>0.57735849056603772</v>
      </c>
      <c r="P129" s="43">
        <f>IFERROR('KORDONY - pasażerowie'!P129/'KORDONY - pojemność pociągów'!P129,"-")</f>
        <v>0.39716981132075474</v>
      </c>
      <c r="Q129" s="43" t="str">
        <f>IFERROR('KORDONY - pasażerowie'!Q129/'KORDONY - pojemność pociągów'!Q129,"-")</f>
        <v>-</v>
      </c>
      <c r="R129" s="43" t="str">
        <f>IFERROR('KORDONY - pasażerowie'!R129/'KORDONY - pojemność pociągów'!R129,"-")</f>
        <v>-</v>
      </c>
      <c r="S129" s="43" t="str">
        <f>IFERROR('KORDONY - pasażerowie'!S129/'KORDONY - pojemność pociągów'!S129,"-")</f>
        <v>-</v>
      </c>
      <c r="T129" s="43" t="str">
        <f>IFERROR('KORDONY - pasażerowie'!T129/'KORDONY - pojemność pociągów'!T129,"-")</f>
        <v>-</v>
      </c>
      <c r="U129" s="43">
        <f>IFERROR('KORDONY - pasażerowie'!U129/'KORDONY - pojemność pociągów'!U129,"-")</f>
        <v>0.70588235294117652</v>
      </c>
      <c r="V129" s="43">
        <f>IFERROR('KORDONY - pasażerowie'!V129/'KORDONY - pojemność pociągów'!V129,"-")</f>
        <v>0.70588235294117652</v>
      </c>
      <c r="W129" s="43" t="str">
        <f>IFERROR('KORDONY - pasażerowie'!W129/'KORDONY - pojemność pociągów'!W129,"-")</f>
        <v>-</v>
      </c>
      <c r="X129" s="43">
        <f>IFERROR('KORDONY - pasażerowie'!X129/'KORDONY - pojemność pociągów'!X129,"-")</f>
        <v>0.55102040816326525</v>
      </c>
      <c r="Y129" s="43">
        <f>IFERROR('KORDONY - pasażerowie'!Y129/'KORDONY - pojemność pociągów'!Y129,"-")</f>
        <v>0.55102040816326525</v>
      </c>
      <c r="Z129" s="43" t="str">
        <f>IFERROR('KORDONY - pasażerowie'!Z129/'KORDONY - pojemność pociągów'!Z129,"-")</f>
        <v>-</v>
      </c>
      <c r="AA129" s="43">
        <f>IFERROR('KORDONY - pasażerowie'!AA129/'KORDONY - pojemność pociągów'!AA129,"-")</f>
        <v>0.34150943396226413</v>
      </c>
      <c r="AB129" s="43">
        <f>IFERROR('KORDONY - pasażerowie'!AB129/'KORDONY - pojemność pociągów'!AB129,"-")</f>
        <v>0.34150943396226413</v>
      </c>
      <c r="AC129" s="43" t="str">
        <f>IFERROR('KORDONY - pasażerowie'!AC129/'KORDONY - pojemność pociągów'!AC129,"-")</f>
        <v>-</v>
      </c>
      <c r="AD129" s="43" t="str">
        <f>IFERROR('KORDONY - pasażerowie'!AD129/'KORDONY - pojemność pociągów'!AD129,"-")</f>
        <v>-</v>
      </c>
      <c r="AE129" s="43" t="str">
        <f>IFERROR('KORDONY - pasażerowie'!AE129/'KORDONY - pojemność pociągów'!AE129,"-")</f>
        <v>-</v>
      </c>
      <c r="AF129" s="43" t="str">
        <f>IFERROR('KORDONY - pasażerowie'!AF129/'KORDONY - pojemność pociągów'!AF129,"-")</f>
        <v>-</v>
      </c>
      <c r="AG129" s="43" t="str">
        <f>IFERROR('KORDONY - pasażerowie'!AG129/'KORDONY - pojemność pociągów'!AG129,"-")</f>
        <v>-</v>
      </c>
      <c r="AH129" s="43" t="str">
        <f>IFERROR('KORDONY - pasażerowie'!AH129/'KORDONY - pojemność pociągów'!AH129,"-")</f>
        <v>-</v>
      </c>
      <c r="AI129" s="43">
        <f>IFERROR('KORDONY - pasażerowie'!AI129/'KORDONY - pojemność pociągów'!AI129,"-")</f>
        <v>0.21829521829521831</v>
      </c>
      <c r="AJ129" s="43">
        <f>IFERROR('KORDONY - pasażerowie'!AJ129/'KORDONY - pojemność pociągów'!AJ129,"-")</f>
        <v>0.48609328198545143</v>
      </c>
    </row>
    <row r="130" spans="1:36">
      <c r="A130" s="40" t="s">
        <v>263</v>
      </c>
      <c r="B130" s="43">
        <f>IFERROR('KORDONY - pasażerowie'!B130/'KORDONY - pojemność pociągów'!B130,"-")</f>
        <v>7.6419213973799124E-2</v>
      </c>
      <c r="C130" s="43">
        <f>IFERROR('KORDONY - pasażerowie'!C130/'KORDONY - pojemność pociągów'!C130,"-")</f>
        <v>0.52838427947598254</v>
      </c>
      <c r="D130" s="43">
        <f>IFERROR('KORDONY - pasażerowie'!D130/'KORDONY - pojemność pociągów'!D130,"-")</f>
        <v>0.30240174672489084</v>
      </c>
      <c r="E130" s="43">
        <f>IFERROR('KORDONY - pasażerowie'!E130/'KORDONY - pojemność pociągów'!E130,"-")</f>
        <v>0.18627450980392157</v>
      </c>
      <c r="F130" s="43" t="str">
        <f>IFERROR('KORDONY - pasażerowie'!F130/'KORDONY - pojemność pociągów'!F130,"-")</f>
        <v>-</v>
      </c>
      <c r="G130" s="43">
        <f>IFERROR('KORDONY - pasażerowie'!G130/'KORDONY - pojemność pociągów'!G130,"-")</f>
        <v>0.18627450980392157</v>
      </c>
      <c r="H130" s="43" t="str">
        <f>IFERROR('KORDONY - pasażerowie'!H130/'KORDONY - pojemność pociągów'!H130,"-")</f>
        <v>-</v>
      </c>
      <c r="I130" s="43">
        <f>IFERROR('KORDONY - pasażerowie'!I130/'KORDONY - pojemność pociągów'!I130,"-")</f>
        <v>0.6342592592592593</v>
      </c>
      <c r="J130" s="43">
        <f>IFERROR('KORDONY - pasażerowie'!J130/'KORDONY - pojemność pociągów'!J130,"-")</f>
        <v>0.6342592592592593</v>
      </c>
      <c r="K130" s="43" t="str">
        <f>IFERROR('KORDONY - pasażerowie'!K130/'KORDONY - pojemność pociągów'!K130,"-")</f>
        <v>-</v>
      </c>
      <c r="L130" s="43" t="str">
        <f>IFERROR('KORDONY - pasażerowie'!L130/'KORDONY - pojemność pociągów'!L130,"-")</f>
        <v>-</v>
      </c>
      <c r="M130" s="43" t="str">
        <f>IFERROR('KORDONY - pasażerowie'!M130/'KORDONY - pojemność pociągów'!M130,"-")</f>
        <v>-</v>
      </c>
      <c r="N130" s="43" t="str">
        <f>IFERROR('KORDONY - pasażerowie'!N130/'KORDONY - pojemność pociągów'!N130,"-")</f>
        <v>-</v>
      </c>
      <c r="O130" s="43" t="str">
        <f>IFERROR('KORDONY - pasażerowie'!O130/'KORDONY - pojemność pociągów'!O130,"-")</f>
        <v>-</v>
      </c>
      <c r="P130" s="43" t="str">
        <f>IFERROR('KORDONY - pasażerowie'!P130/'KORDONY - pojemność pociągów'!P130,"-")</f>
        <v>-</v>
      </c>
      <c r="Q130" s="43">
        <f>IFERROR('KORDONY - pasażerowie'!Q130/'KORDONY - pojemność pociągów'!Q130,"-")</f>
        <v>0.22820037105751392</v>
      </c>
      <c r="R130" s="43">
        <f>IFERROR('KORDONY - pasażerowie'!R130/'KORDONY - pojemność pociągów'!R130,"-")</f>
        <v>0.2361111111111111</v>
      </c>
      <c r="S130" s="43">
        <f>IFERROR('KORDONY - pasażerowie'!S130/'KORDONY - pojemność pociągów'!S130,"-")</f>
        <v>0.23171987641606592</v>
      </c>
      <c r="T130" s="43">
        <f>IFERROR('KORDONY - pasażerowie'!T130/'KORDONY - pojemność pociągów'!T130,"-")</f>
        <v>0.44625407166123776</v>
      </c>
      <c r="U130" s="43" t="str">
        <f>IFERROR('KORDONY - pasażerowie'!U130/'KORDONY - pojemność pociągów'!U130,"-")</f>
        <v>-</v>
      </c>
      <c r="V130" s="43">
        <f>IFERROR('KORDONY - pasażerowie'!V130/'KORDONY - pojemność pociągów'!V130,"-")</f>
        <v>0.44625407166123776</v>
      </c>
      <c r="W130" s="43">
        <f>IFERROR('KORDONY - pasażerowie'!W130/'KORDONY - pojemność pociągów'!W130,"-")</f>
        <v>0.21320754716981133</v>
      </c>
      <c r="X130" s="43" t="str">
        <f>IFERROR('KORDONY - pasażerowie'!X130/'KORDONY - pojemność pociągów'!X130,"-")</f>
        <v>-</v>
      </c>
      <c r="Y130" s="43">
        <f>IFERROR('KORDONY - pasażerowie'!Y130/'KORDONY - pojemność pociągów'!Y130,"-")</f>
        <v>0.21320754716981133</v>
      </c>
      <c r="Z130" s="43" t="str">
        <f>IFERROR('KORDONY - pasażerowie'!Z130/'KORDONY - pojemność pociągów'!Z130,"-")</f>
        <v>-</v>
      </c>
      <c r="AA130" s="43" t="str">
        <f>IFERROR('KORDONY - pasażerowie'!AA130/'KORDONY - pojemność pociągów'!AA130,"-")</f>
        <v>-</v>
      </c>
      <c r="AB130" s="43" t="str">
        <f>IFERROR('KORDONY - pasażerowie'!AB130/'KORDONY - pojemność pociągów'!AB130,"-")</f>
        <v>-</v>
      </c>
      <c r="AC130" s="43" t="str">
        <f>IFERROR('KORDONY - pasażerowie'!AC130/'KORDONY - pojemność pociągów'!AC130,"-")</f>
        <v>-</v>
      </c>
      <c r="AD130" s="43" t="str">
        <f>IFERROR('KORDONY - pasażerowie'!AD130/'KORDONY - pojemność pociągów'!AD130,"-")</f>
        <v>-</v>
      </c>
      <c r="AE130" s="43" t="str">
        <f>IFERROR('KORDONY - pasażerowie'!AE130/'KORDONY - pojemność pociągów'!AE130,"-")</f>
        <v>-</v>
      </c>
      <c r="AF130" s="43">
        <f>IFERROR('KORDONY - pasażerowie'!AF130/'KORDONY - pojemność pociągów'!AF130,"-")</f>
        <v>0.22222222222222221</v>
      </c>
      <c r="AG130" s="43" t="str">
        <f>IFERROR('KORDONY - pasażerowie'!AG130/'KORDONY - pojemność pociągów'!AG130,"-")</f>
        <v>-</v>
      </c>
      <c r="AH130" s="43">
        <f>IFERROR('KORDONY - pasażerowie'!AH130/'KORDONY - pojemność pociągów'!AH130,"-")</f>
        <v>0.22222222222222221</v>
      </c>
      <c r="AI130" s="43">
        <f>IFERROR('KORDONY - pasażerowie'!AI130/'KORDONY - pojemność pociągów'!AI130,"-")</f>
        <v>0.21790678659035159</v>
      </c>
      <c r="AJ130" s="43">
        <f>IFERROR('KORDONY - pasażerowie'!AJ130/'KORDONY - pojemność pociągów'!AJ130,"-")</f>
        <v>0.46747352496217853</v>
      </c>
    </row>
    <row r="131" spans="1:36">
      <c r="A131" s="40" t="s">
        <v>264</v>
      </c>
      <c r="B131" s="43" t="str">
        <f>IFERROR('KORDONY - pasażerowie'!B131/'KORDONY - pojemność pociągów'!B131,"-")</f>
        <v>-</v>
      </c>
      <c r="C131" s="43" t="str">
        <f>IFERROR('KORDONY - pasażerowie'!C131/'KORDONY - pojemność pociągów'!C131,"-")</f>
        <v>-</v>
      </c>
      <c r="D131" s="43" t="str">
        <f>IFERROR('KORDONY - pasażerowie'!D131/'KORDONY - pojemność pociągów'!D131,"-")</f>
        <v>-</v>
      </c>
      <c r="E131" s="43" t="str">
        <f>IFERROR('KORDONY - pasażerowie'!E131/'KORDONY - pojemność pociągów'!E131,"-")</f>
        <v>-</v>
      </c>
      <c r="F131" s="43">
        <f>IFERROR('KORDONY - pasażerowie'!F131/'KORDONY - pojemność pociągów'!F131,"-")</f>
        <v>0.59803921568627449</v>
      </c>
      <c r="G131" s="43">
        <f>IFERROR('KORDONY - pasażerowie'!G131/'KORDONY - pojemność pociągów'!G131,"-")</f>
        <v>0.59803921568627449</v>
      </c>
      <c r="H131" s="43">
        <f>IFERROR('KORDONY - pasażerowie'!H131/'KORDONY - pojemność pociągów'!H131,"-")</f>
        <v>0.29166666666666669</v>
      </c>
      <c r="I131" s="43">
        <f>IFERROR('KORDONY - pasażerowie'!I131/'KORDONY - pojemność pociągów'!I131,"-")</f>
        <v>0.59722222222222221</v>
      </c>
      <c r="J131" s="43">
        <f>IFERROR('KORDONY - pasażerowie'!J131/'KORDONY - pojemność pociągów'!J131,"-")</f>
        <v>0.44444444444444442</v>
      </c>
      <c r="K131" s="43">
        <f>IFERROR('KORDONY - pasażerowie'!K131/'KORDONY - pojemność pociągów'!K131,"-")</f>
        <v>2.3148148148148147E-2</v>
      </c>
      <c r="L131" s="43" t="str">
        <f>IFERROR('KORDONY - pasażerowie'!L131/'KORDONY - pojemność pociągów'!L131,"-")</f>
        <v>-</v>
      </c>
      <c r="M131" s="43">
        <f>IFERROR('KORDONY - pasażerowie'!M131/'KORDONY - pojemność pociągów'!M131,"-")</f>
        <v>2.3148148148148147E-2</v>
      </c>
      <c r="N131" s="43" t="str">
        <f>IFERROR('KORDONY - pasażerowie'!N131/'KORDONY - pojemność pociągów'!N131,"-")</f>
        <v>-</v>
      </c>
      <c r="O131" s="43">
        <f>IFERROR('KORDONY - pasażerowie'!O131/'KORDONY - pojemność pociągów'!O131,"-")</f>
        <v>0.37547169811320757</v>
      </c>
      <c r="P131" s="43">
        <f>IFERROR('KORDONY - pasażerowie'!P131/'KORDONY - pojemność pociągów'!P131,"-")</f>
        <v>0.37547169811320757</v>
      </c>
      <c r="Q131" s="43" t="str">
        <f>IFERROR('KORDONY - pasażerowie'!Q131/'KORDONY - pojemność pociągów'!Q131,"-")</f>
        <v>-</v>
      </c>
      <c r="R131" s="43" t="str">
        <f>IFERROR('KORDONY - pasażerowie'!R131/'KORDONY - pojemność pociągów'!R131,"-")</f>
        <v>-</v>
      </c>
      <c r="S131" s="43" t="str">
        <f>IFERROR('KORDONY - pasażerowie'!S131/'KORDONY - pojemność pociągów'!S131,"-")</f>
        <v>-</v>
      </c>
      <c r="T131" s="43" t="str">
        <f>IFERROR('KORDONY - pasażerowie'!T131/'KORDONY - pojemność pociągów'!T131,"-")</f>
        <v>-</v>
      </c>
      <c r="U131" s="43">
        <f>IFERROR('KORDONY - pasażerowie'!U131/'KORDONY - pojemność pociągów'!U131,"-")</f>
        <v>0.686456400742115</v>
      </c>
      <c r="V131" s="43">
        <f>IFERROR('KORDONY - pasażerowie'!V131/'KORDONY - pojemność pociągów'!V131,"-")</f>
        <v>0.686456400742115</v>
      </c>
      <c r="W131" s="43" t="str">
        <f>IFERROR('KORDONY - pasażerowie'!W131/'KORDONY - pojemność pociągów'!W131,"-")</f>
        <v>-</v>
      </c>
      <c r="X131" s="43">
        <f>IFERROR('KORDONY - pasażerowie'!X131/'KORDONY - pojemność pociągów'!X131,"-")</f>
        <v>0.3209647495361781</v>
      </c>
      <c r="Y131" s="43">
        <f>IFERROR('KORDONY - pasażerowie'!Y131/'KORDONY - pojemność pociągów'!Y131,"-")</f>
        <v>0.3209647495361781</v>
      </c>
      <c r="Z131" s="43" t="str">
        <f>IFERROR('KORDONY - pasażerowie'!Z131/'KORDONY - pojemność pociągów'!Z131,"-")</f>
        <v>-</v>
      </c>
      <c r="AA131" s="43">
        <f>IFERROR('KORDONY - pasażerowie'!AA131/'KORDONY - pojemność pociągów'!AA131,"-")</f>
        <v>0.35942028985507246</v>
      </c>
      <c r="AB131" s="43">
        <f>IFERROR('KORDONY - pasażerowie'!AB131/'KORDONY - pojemność pociągów'!AB131,"-")</f>
        <v>0.35942028985507246</v>
      </c>
      <c r="AC131" s="43" t="str">
        <f>IFERROR('KORDONY - pasażerowie'!AC131/'KORDONY - pojemność pociągów'!AC131,"-")</f>
        <v>-</v>
      </c>
      <c r="AD131" s="43" t="str">
        <f>IFERROR('KORDONY - pasażerowie'!AD131/'KORDONY - pojemność pociągów'!AD131,"-")</f>
        <v>-</v>
      </c>
      <c r="AE131" s="43" t="str">
        <f>IFERROR('KORDONY - pasażerowie'!AE131/'KORDONY - pojemność pociągów'!AE131,"-")</f>
        <v>-</v>
      </c>
      <c r="AF131" s="43" t="str">
        <f>IFERROR('KORDONY - pasażerowie'!AF131/'KORDONY - pojemność pociągów'!AF131,"-")</f>
        <v>-</v>
      </c>
      <c r="AG131" s="43" t="str">
        <f>IFERROR('KORDONY - pasażerowie'!AG131/'KORDONY - pojemność pociągów'!AG131,"-")</f>
        <v>-</v>
      </c>
      <c r="AH131" s="43" t="str">
        <f>IFERROR('KORDONY - pasażerowie'!AH131/'KORDONY - pojemność pociągów'!AH131,"-")</f>
        <v>-</v>
      </c>
      <c r="AI131" s="43">
        <f>IFERROR('KORDONY - pasażerowie'!AI131/'KORDONY - pojemność pociągów'!AI131,"-")</f>
        <v>0.11265432098765432</v>
      </c>
      <c r="AJ131" s="43">
        <f>IFERROR('KORDONY - pasażerowie'!AJ131/'KORDONY - pojemność pociągów'!AJ131,"-")</f>
        <v>0.48569305091044224</v>
      </c>
    </row>
    <row r="132" spans="1:36">
      <c r="A132" s="40" t="s">
        <v>265</v>
      </c>
      <c r="B132" s="43" t="str">
        <f>IFERROR('KORDONY - pasażerowie'!B132/'KORDONY - pojemność pociągów'!B132,"-")</f>
        <v>-</v>
      </c>
      <c r="C132" s="43" t="str">
        <f>IFERROR('KORDONY - pasażerowie'!C132/'KORDONY - pojemność pociągów'!C132,"-")</f>
        <v>-</v>
      </c>
      <c r="D132" s="43" t="str">
        <f>IFERROR('KORDONY - pasażerowie'!D132/'KORDONY - pojemność pociągów'!D132,"-")</f>
        <v>-</v>
      </c>
      <c r="E132" s="43" t="str">
        <f>IFERROR('KORDONY - pasażerowie'!E132/'KORDONY - pojemność pociągów'!E132,"-")</f>
        <v>-</v>
      </c>
      <c r="F132" s="43" t="str">
        <f>IFERROR('KORDONY - pasażerowie'!F132/'KORDONY - pojemność pociągów'!F132,"-")</f>
        <v>-</v>
      </c>
      <c r="G132" s="43" t="str">
        <f>IFERROR('KORDONY - pasażerowie'!G132/'KORDONY - pojemność pociągów'!G132,"-")</f>
        <v>-</v>
      </c>
      <c r="H132" s="43">
        <f>IFERROR('KORDONY - pasażerowie'!H132/'KORDONY - pojemność pociągów'!H132,"-")</f>
        <v>0.13194444444444445</v>
      </c>
      <c r="I132" s="43" t="str">
        <f>IFERROR('KORDONY - pasażerowie'!I132/'KORDONY - pojemność pociągów'!I132,"-")</f>
        <v>-</v>
      </c>
      <c r="J132" s="43">
        <f>IFERROR('KORDONY - pasażerowie'!J132/'KORDONY - pojemność pociągów'!J132,"-")</f>
        <v>0.13194444444444445</v>
      </c>
      <c r="K132" s="43" t="str">
        <f>IFERROR('KORDONY - pasażerowie'!K132/'KORDONY - pojemność pociągów'!K132,"-")</f>
        <v>-</v>
      </c>
      <c r="L132" s="43" t="str">
        <f>IFERROR('KORDONY - pasażerowie'!L132/'KORDONY - pojemność pociągów'!L132,"-")</f>
        <v>-</v>
      </c>
      <c r="M132" s="43" t="str">
        <f>IFERROR('KORDONY - pasażerowie'!M132/'KORDONY - pojemność pociągów'!M132,"-")</f>
        <v>-</v>
      </c>
      <c r="N132" s="43" t="str">
        <f>IFERROR('KORDONY - pasażerowie'!N132/'KORDONY - pojemność pociągów'!N132,"-")</f>
        <v>-</v>
      </c>
      <c r="O132" s="43" t="str">
        <f>IFERROR('KORDONY - pasażerowie'!O132/'KORDONY - pojemność pociągów'!O132,"-")</f>
        <v>-</v>
      </c>
      <c r="P132" s="43" t="str">
        <f>IFERROR('KORDONY - pasażerowie'!P132/'KORDONY - pojemność pociągów'!P132,"-")</f>
        <v>-</v>
      </c>
      <c r="Q132" s="43" t="str">
        <f>IFERROR('KORDONY - pasażerowie'!Q132/'KORDONY - pojemność pociągów'!Q132,"-")</f>
        <v>-</v>
      </c>
      <c r="R132" s="43">
        <f>IFERROR('KORDONY - pasażerowie'!R132/'KORDONY - pojemność pociągów'!R132,"-")</f>
        <v>0.46943231441048033</v>
      </c>
      <c r="S132" s="43">
        <f>IFERROR('KORDONY - pasażerowie'!S132/'KORDONY - pojemność pociągów'!S132,"-")</f>
        <v>0.46943231441048033</v>
      </c>
      <c r="T132" s="43">
        <f>IFERROR('KORDONY - pasażerowie'!T132/'KORDONY - pojemność pociągów'!T132,"-")</f>
        <v>0.31304347826086959</v>
      </c>
      <c r="U132" s="43" t="str">
        <f>IFERROR('KORDONY - pasażerowie'!U132/'KORDONY - pojemność pociągów'!U132,"-")</f>
        <v>-</v>
      </c>
      <c r="V132" s="43">
        <f>IFERROR('KORDONY - pasażerowie'!V132/'KORDONY - pojemność pociągów'!V132,"-")</f>
        <v>0.31304347826086959</v>
      </c>
      <c r="W132" s="43" t="str">
        <f>IFERROR('KORDONY - pasażerowie'!W132/'KORDONY - pojemność pociągów'!W132,"-")</f>
        <v>-</v>
      </c>
      <c r="X132" s="43" t="str">
        <f>IFERROR('KORDONY - pasażerowie'!X132/'KORDONY - pojemność pociągów'!X132,"-")</f>
        <v>-</v>
      </c>
      <c r="Y132" s="43" t="str">
        <f>IFERROR('KORDONY - pasażerowie'!Y132/'KORDONY - pojemność pociągów'!Y132,"-")</f>
        <v>-</v>
      </c>
      <c r="Z132" s="43" t="str">
        <f>IFERROR('KORDONY - pasażerowie'!Z132/'KORDONY - pojemność pociągów'!Z132,"-")</f>
        <v>-</v>
      </c>
      <c r="AA132" s="43" t="str">
        <f>IFERROR('KORDONY - pasażerowie'!AA132/'KORDONY - pojemność pociągów'!AA132,"-")</f>
        <v>-</v>
      </c>
      <c r="AB132" s="43" t="str">
        <f>IFERROR('KORDONY - pasażerowie'!AB132/'KORDONY - pojemność pociągów'!AB132,"-")</f>
        <v>-</v>
      </c>
      <c r="AC132" s="43">
        <f>IFERROR('KORDONY - pasażerowie'!AC132/'KORDONY - pojemność pociągów'!AC132,"-")</f>
        <v>6.0377358490566038E-2</v>
      </c>
      <c r="AD132" s="43" t="str">
        <f>IFERROR('KORDONY - pasażerowie'!AD132/'KORDONY - pojemność pociągów'!AD132,"-")</f>
        <v>-</v>
      </c>
      <c r="AE132" s="43">
        <f>IFERROR('KORDONY - pasażerowie'!AE132/'KORDONY - pojemność pociągów'!AE132,"-")</f>
        <v>6.0377358490566038E-2</v>
      </c>
      <c r="AF132" s="43" t="str">
        <f>IFERROR('KORDONY - pasażerowie'!AF132/'KORDONY - pojemność pociągów'!AF132,"-")</f>
        <v>-</v>
      </c>
      <c r="AG132" s="43">
        <f>IFERROR('KORDONY - pasażerowie'!AG132/'KORDONY - pojemność pociągów'!AG132,"-")</f>
        <v>0.51307189542483655</v>
      </c>
      <c r="AH132" s="43">
        <f>IFERROR('KORDONY - pasażerowie'!AH132/'KORDONY - pojemność pociągów'!AH132,"-")</f>
        <v>0.51307189542483655</v>
      </c>
      <c r="AI132" s="43">
        <f>IFERROR('KORDONY - pasażerowie'!AI132/'KORDONY - pojemność pociągów'!AI132,"-")</f>
        <v>0.15072685539403213</v>
      </c>
      <c r="AJ132" s="43">
        <f>IFERROR('KORDONY - pasażerowie'!AJ132/'KORDONY - pojemność pociągów'!AJ132,"-")</f>
        <v>0.48691099476439792</v>
      </c>
    </row>
    <row r="133" spans="1:36">
      <c r="A133" s="40" t="s">
        <v>266</v>
      </c>
      <c r="B133" s="43">
        <f>IFERROR('KORDONY - pasażerowie'!B133/'KORDONY - pojemność pociągów'!B133,"-")</f>
        <v>0.19212962962962962</v>
      </c>
      <c r="C133" s="43" t="str">
        <f>IFERROR('KORDONY - pasażerowie'!C133/'KORDONY - pojemność pociągów'!C133,"-")</f>
        <v>-</v>
      </c>
      <c r="D133" s="43">
        <f>IFERROR('KORDONY - pasażerowie'!D133/'KORDONY - pojemność pociągów'!D133,"-")</f>
        <v>0.19212962962962962</v>
      </c>
      <c r="E133" s="43" t="str">
        <f>IFERROR('KORDONY - pasażerowie'!E133/'KORDONY - pojemność pociągów'!E133,"-")</f>
        <v>-</v>
      </c>
      <c r="F133" s="43" t="str">
        <f>IFERROR('KORDONY - pasażerowie'!F133/'KORDONY - pojemność pociągów'!F133,"-")</f>
        <v>-</v>
      </c>
      <c r="G133" s="43" t="str">
        <f>IFERROR('KORDONY - pasażerowie'!G133/'KORDONY - pojemność pociągów'!G133,"-")</f>
        <v>-</v>
      </c>
      <c r="H133" s="43" t="str">
        <f>IFERROR('KORDONY - pasażerowie'!H133/'KORDONY - pojemność pociągów'!H133,"-")</f>
        <v>-</v>
      </c>
      <c r="I133" s="43">
        <f>IFERROR('KORDONY - pasażerowie'!I133/'KORDONY - pojemność pociągów'!I133,"-")</f>
        <v>0.35879629629629628</v>
      </c>
      <c r="J133" s="43">
        <f>IFERROR('KORDONY - pasażerowie'!J133/'KORDONY - pojemność pociągów'!J133,"-")</f>
        <v>0.35879629629629628</v>
      </c>
      <c r="K133" s="43" t="str">
        <f>IFERROR('KORDONY - pasażerowie'!K133/'KORDONY - pojemność pociągów'!K133,"-")</f>
        <v>-</v>
      </c>
      <c r="L133" s="43">
        <f>IFERROR('KORDONY - pasażerowie'!L133/'KORDONY - pojemność pociągów'!L133,"-")</f>
        <v>0.55555555555555558</v>
      </c>
      <c r="M133" s="43">
        <f>IFERROR('KORDONY - pasażerowie'!M133/'KORDONY - pojemność pociągów'!M133,"-")</f>
        <v>0.55555555555555558</v>
      </c>
      <c r="N133" s="43">
        <f>IFERROR('KORDONY - pasażerowie'!N133/'KORDONY - pojemność pociągów'!N133,"-")</f>
        <v>0.11320754716981132</v>
      </c>
      <c r="O133" s="43" t="str">
        <f>IFERROR('KORDONY - pasażerowie'!O133/'KORDONY - pojemność pociągów'!O133,"-")</f>
        <v>-</v>
      </c>
      <c r="P133" s="43">
        <f>IFERROR('KORDONY - pasażerowie'!P133/'KORDONY - pojemność pociągów'!P133,"-")</f>
        <v>0.11320754716981132</v>
      </c>
      <c r="Q133" s="43" t="str">
        <f>IFERROR('KORDONY - pasażerowie'!Q133/'KORDONY - pojemność pociągów'!Q133,"-")</f>
        <v>-</v>
      </c>
      <c r="R133" s="43" t="str">
        <f>IFERROR('KORDONY - pasażerowie'!R133/'KORDONY - pojemność pociągów'!R133,"-")</f>
        <v>-</v>
      </c>
      <c r="S133" s="43" t="str">
        <f>IFERROR('KORDONY - pasażerowie'!S133/'KORDONY - pojemność pociągów'!S133,"-")</f>
        <v>-</v>
      </c>
      <c r="T133" s="43" t="str">
        <f>IFERROR('KORDONY - pasażerowie'!T133/'KORDONY - pojemność pociągów'!T133,"-")</f>
        <v>-</v>
      </c>
      <c r="U133" s="43">
        <f>IFERROR('KORDONY - pasażerowie'!U133/'KORDONY - pojemność pociągów'!U133,"-")</f>
        <v>0.73623188405797102</v>
      </c>
      <c r="V133" s="43">
        <f>IFERROR('KORDONY - pasażerowie'!V133/'KORDONY - pojemność pociągów'!V133,"-")</f>
        <v>0.73623188405797102</v>
      </c>
      <c r="W133" s="43">
        <f>IFERROR('KORDONY - pasażerowie'!W133/'KORDONY - pojemność pociągów'!W133,"-")</f>
        <v>0.19851576994434136</v>
      </c>
      <c r="X133" s="43">
        <f>IFERROR('KORDONY - pasażerowie'!X133/'KORDONY - pojemność pociągów'!X133,"-")</f>
        <v>0.42264150943396228</v>
      </c>
      <c r="Y133" s="43">
        <f>IFERROR('KORDONY - pasażerowie'!Y133/'KORDONY - pojemność pociągów'!Y133,"-")</f>
        <v>0.30963517305893357</v>
      </c>
      <c r="Z133" s="43">
        <f>IFERROR('KORDONY - pasażerowie'!Z133/'KORDONY - pojemność pociągów'!Z133,"-")</f>
        <v>0.1388888888888889</v>
      </c>
      <c r="AA133" s="43" t="str">
        <f>IFERROR('KORDONY - pasażerowie'!AA133/'KORDONY - pojemność pociągów'!AA133,"-")</f>
        <v>-</v>
      </c>
      <c r="AB133" s="43">
        <f>IFERROR('KORDONY - pasażerowie'!AB133/'KORDONY - pojemność pociągów'!AB133,"-")</f>
        <v>0.1388888888888889</v>
      </c>
      <c r="AC133" s="43" t="str">
        <f>IFERROR('KORDONY - pasażerowie'!AC133/'KORDONY - pojemność pociągów'!AC133,"-")</f>
        <v>-</v>
      </c>
      <c r="AD133" s="43">
        <f>IFERROR('KORDONY - pasażerowie'!AD133/'KORDONY - pojemność pociągów'!AD133,"-")</f>
        <v>0.30188679245283018</v>
      </c>
      <c r="AE133" s="43">
        <f>IFERROR('KORDONY - pasażerowie'!AE133/'KORDONY - pojemność pociągów'!AE133,"-")</f>
        <v>0.30188679245283018</v>
      </c>
      <c r="AF133" s="43">
        <f>IFERROR('KORDONY - pasażerowie'!AF133/'KORDONY - pojemność pociągów'!AF133,"-")</f>
        <v>0.21631205673758866</v>
      </c>
      <c r="AG133" s="43" t="str">
        <f>IFERROR('KORDONY - pasażerowie'!AG133/'KORDONY - pojemność pociągów'!AG133,"-")</f>
        <v>-</v>
      </c>
      <c r="AH133" s="43">
        <f>IFERROR('KORDONY - pasażerowie'!AH133/'KORDONY - pojemność pociągów'!AH133,"-")</f>
        <v>0.21631205673758866</v>
      </c>
      <c r="AI133" s="43">
        <f>IFERROR('KORDONY - pasażerowie'!AI133/'KORDONY - pojemność pociągów'!AI133,"-")</f>
        <v>0.16749435665914222</v>
      </c>
      <c r="AJ133" s="43">
        <f>IFERROR('KORDONY - pasażerowie'!AJ133/'KORDONY - pojemność pociągów'!AJ133,"-")</f>
        <v>0.45526663728514766</v>
      </c>
    </row>
    <row r="134" spans="1:36">
      <c r="A134" s="40" t="s">
        <v>267</v>
      </c>
      <c r="B134" s="43" t="str">
        <f>IFERROR('KORDONY - pasażerowie'!B134/'KORDONY - pojemność pociągów'!B134,"-")</f>
        <v>-</v>
      </c>
      <c r="C134" s="43">
        <f>IFERROR('KORDONY - pasażerowie'!C134/'KORDONY - pojemność pociągów'!C134,"-")</f>
        <v>0.34606481481481483</v>
      </c>
      <c r="D134" s="43">
        <f>IFERROR('KORDONY - pasażerowie'!D134/'KORDONY - pojemność pociągów'!D134,"-")</f>
        <v>0.34606481481481483</v>
      </c>
      <c r="E134" s="43">
        <f>IFERROR('KORDONY - pasażerowie'!E134/'KORDONY - pojemność pociągów'!E134,"-")</f>
        <v>0.14705882352941177</v>
      </c>
      <c r="F134" s="43" t="str">
        <f>IFERROR('KORDONY - pasażerowie'!F134/'KORDONY - pojemność pociągów'!F134,"-")</f>
        <v>-</v>
      </c>
      <c r="G134" s="43">
        <f>IFERROR('KORDONY - pasażerowie'!G134/'KORDONY - pojemność pociągów'!G134,"-")</f>
        <v>0.14705882352941177</v>
      </c>
      <c r="H134" s="43" t="str">
        <f>IFERROR('KORDONY - pasażerowie'!H134/'KORDONY - pojemność pociągów'!H134,"-")</f>
        <v>-</v>
      </c>
      <c r="I134" s="43" t="str">
        <f>IFERROR('KORDONY - pasażerowie'!I134/'KORDONY - pojemność pociągów'!I134,"-")</f>
        <v>-</v>
      </c>
      <c r="J134" s="43" t="str">
        <f>IFERROR('KORDONY - pasażerowie'!J134/'KORDONY - pojemność pociągów'!J134,"-")</f>
        <v>-</v>
      </c>
      <c r="K134" s="43">
        <f>IFERROR('KORDONY - pasażerowie'!K134/'KORDONY - pojemność pociągów'!K134,"-")</f>
        <v>0.10185185185185185</v>
      </c>
      <c r="L134" s="43">
        <f>IFERROR('KORDONY - pasażerowie'!L134/'KORDONY - pojemność pociągów'!L134,"-")</f>
        <v>0.18055555555555555</v>
      </c>
      <c r="M134" s="43">
        <f>IFERROR('KORDONY - pasażerowie'!M134/'KORDONY - pojemność pociągów'!M134,"-")</f>
        <v>0.14120370370370369</v>
      </c>
      <c r="N134" s="43" t="str">
        <f>IFERROR('KORDONY - pasażerowie'!N134/'KORDONY - pojemność pociągów'!N134,"-")</f>
        <v>-</v>
      </c>
      <c r="O134" s="43">
        <f>IFERROR('KORDONY - pasażerowie'!O134/'KORDONY - pojemność pociągów'!O134,"-")</f>
        <v>0.51620370370370372</v>
      </c>
      <c r="P134" s="43">
        <f>IFERROR('KORDONY - pasażerowie'!P134/'KORDONY - pojemność pociągów'!P134,"-")</f>
        <v>0.51620370370370372</v>
      </c>
      <c r="Q134" s="43" t="str">
        <f>IFERROR('KORDONY - pasażerowie'!Q134/'KORDONY - pojemność pociągów'!Q134,"-")</f>
        <v>-</v>
      </c>
      <c r="R134" s="43" t="str">
        <f>IFERROR('KORDONY - pasażerowie'!R134/'KORDONY - pojemność pociągów'!R134,"-")</f>
        <v>-</v>
      </c>
      <c r="S134" s="43" t="str">
        <f>IFERROR('KORDONY - pasażerowie'!S134/'KORDONY - pojemność pociągów'!S134,"-")</f>
        <v>-</v>
      </c>
      <c r="T134" s="43" t="str">
        <f>IFERROR('KORDONY - pasażerowie'!T134/'KORDONY - pojemność pociągów'!T134,"-")</f>
        <v>-</v>
      </c>
      <c r="U134" s="43" t="str">
        <f>IFERROR('KORDONY - pasażerowie'!U134/'KORDONY - pojemność pociągów'!U134,"-")</f>
        <v>-</v>
      </c>
      <c r="V134" s="43" t="str">
        <f>IFERROR('KORDONY - pasażerowie'!V134/'KORDONY - pojemność pociągów'!V134,"-")</f>
        <v>-</v>
      </c>
      <c r="W134" s="43">
        <f>IFERROR('KORDONY - pasażerowie'!W134/'KORDONY - pojemność pociągów'!W134,"-")</f>
        <v>0.13207547169811321</v>
      </c>
      <c r="X134" s="43" t="str">
        <f>IFERROR('KORDONY - pasażerowie'!X134/'KORDONY - pojemność pociągów'!X134,"-")</f>
        <v>-</v>
      </c>
      <c r="Y134" s="43">
        <f>IFERROR('KORDONY - pasażerowie'!Y134/'KORDONY - pojemność pociągów'!Y134,"-")</f>
        <v>0.13207547169811321</v>
      </c>
      <c r="Z134" s="43">
        <f>IFERROR('KORDONY - pasażerowie'!Z134/'KORDONY - pojemność pociągów'!Z134,"-")</f>
        <v>4.0579710144927533E-2</v>
      </c>
      <c r="AA134" s="43">
        <f>IFERROR('KORDONY - pasażerowie'!AA134/'KORDONY - pojemność pociągów'!AA134,"-")</f>
        <v>0.26981132075471698</v>
      </c>
      <c r="AB134" s="43">
        <f>IFERROR('KORDONY - pasażerowie'!AB134/'KORDONY - pojemność pociągów'!AB134,"-")</f>
        <v>0.17942857142857144</v>
      </c>
      <c r="AC134" s="43" t="str">
        <f>IFERROR('KORDONY - pasażerowie'!AC134/'KORDONY - pojemność pociągów'!AC134,"-")</f>
        <v>-</v>
      </c>
      <c r="AD134" s="43" t="str">
        <f>IFERROR('KORDONY - pasażerowie'!AD134/'KORDONY - pojemność pociągów'!AD134,"-")</f>
        <v>-</v>
      </c>
      <c r="AE134" s="43" t="str">
        <f>IFERROR('KORDONY - pasażerowie'!AE134/'KORDONY - pojemność pociągów'!AE134,"-")</f>
        <v>-</v>
      </c>
      <c r="AF134" s="43" t="str">
        <f>IFERROR('KORDONY - pasażerowie'!AF134/'KORDONY - pojemność pociągów'!AF134,"-")</f>
        <v>-</v>
      </c>
      <c r="AG134" s="43" t="str">
        <f>IFERROR('KORDONY - pasażerowie'!AG134/'KORDONY - pojemność pociągów'!AG134,"-")</f>
        <v>-</v>
      </c>
      <c r="AH134" s="43" t="str">
        <f>IFERROR('KORDONY - pasażerowie'!AH134/'KORDONY - pojemność pociągów'!AH134,"-")</f>
        <v>-</v>
      </c>
      <c r="AI134" s="43">
        <f>IFERROR('KORDONY - pasażerowie'!AI134/'KORDONY - pojemność pociągów'!AI134,"-")</f>
        <v>0.10725356478611284</v>
      </c>
      <c r="AJ134" s="43">
        <f>IFERROR('KORDONY - pasażerowie'!AJ134/'KORDONY - pojemność pociągów'!AJ134,"-")</f>
        <v>0.32905225863596105</v>
      </c>
    </row>
    <row r="135" spans="1:36">
      <c r="A135" s="40" t="s">
        <v>268</v>
      </c>
      <c r="B135" s="43" t="str">
        <f>IFERROR('KORDONY - pasażerowie'!B135/'KORDONY - pojemność pociągów'!B135,"-")</f>
        <v>-</v>
      </c>
      <c r="C135" s="43" t="str">
        <f>IFERROR('KORDONY - pasażerowie'!C135/'KORDONY - pojemność pociągów'!C135,"-")</f>
        <v>-</v>
      </c>
      <c r="D135" s="43" t="str">
        <f>IFERROR('KORDONY - pasażerowie'!D135/'KORDONY - pojemność pociągów'!D135,"-")</f>
        <v>-</v>
      </c>
      <c r="E135" s="43" t="str">
        <f>IFERROR('KORDONY - pasażerowie'!E135/'KORDONY - pojemność pociągów'!E135,"-")</f>
        <v>-</v>
      </c>
      <c r="F135" s="43">
        <f>IFERROR('KORDONY - pasażerowie'!F135/'KORDONY - pojemność pociągów'!F135,"-")</f>
        <v>0.43790849673202614</v>
      </c>
      <c r="G135" s="43">
        <f>IFERROR('KORDONY - pasażerowie'!G135/'KORDONY - pojemność pociągów'!G135,"-")</f>
        <v>0.43790849673202614</v>
      </c>
      <c r="H135" s="43" t="str">
        <f>IFERROR('KORDONY - pasażerowie'!H135/'KORDONY - pojemność pociągów'!H135,"-")</f>
        <v>-</v>
      </c>
      <c r="I135" s="43" t="str">
        <f>IFERROR('KORDONY - pasażerowie'!I135/'KORDONY - pojemność pociągów'!I135,"-")</f>
        <v>-</v>
      </c>
      <c r="J135" s="43" t="str">
        <f>IFERROR('KORDONY - pasażerowie'!J135/'KORDONY - pojemność pociągów'!J135,"-")</f>
        <v>-</v>
      </c>
      <c r="K135" s="43">
        <f>IFERROR('KORDONY - pasażerowie'!K135/'KORDONY - pojemność pociągów'!K135,"-")</f>
        <v>0.13194444444444445</v>
      </c>
      <c r="L135" s="43" t="str">
        <f>IFERROR('KORDONY - pasażerowie'!L135/'KORDONY - pojemność pociągów'!L135,"-")</f>
        <v>-</v>
      </c>
      <c r="M135" s="43">
        <f>IFERROR('KORDONY - pasażerowie'!M135/'KORDONY - pojemność pociągów'!M135,"-")</f>
        <v>0.13194444444444445</v>
      </c>
      <c r="N135" s="43" t="str">
        <f>IFERROR('KORDONY - pasażerowie'!N135/'KORDONY - pojemność pociągów'!N135,"-")</f>
        <v>-</v>
      </c>
      <c r="O135" s="43" t="str">
        <f>IFERROR('KORDONY - pasażerowie'!O135/'KORDONY - pojemność pociągów'!O135,"-")</f>
        <v>-</v>
      </c>
      <c r="P135" s="43" t="str">
        <f>IFERROR('KORDONY - pasażerowie'!P135/'KORDONY - pojemność pociągów'!P135,"-")</f>
        <v>-</v>
      </c>
      <c r="Q135" s="43" t="str">
        <f>IFERROR('KORDONY - pasażerowie'!Q135/'KORDONY - pojemność pociągów'!Q135,"-")</f>
        <v>-</v>
      </c>
      <c r="R135" s="43" t="str">
        <f>IFERROR('KORDONY - pasażerowie'!R135/'KORDONY - pojemność pociągów'!R135,"-")</f>
        <v>-</v>
      </c>
      <c r="S135" s="43" t="str">
        <f>IFERROR('KORDONY - pasażerowie'!S135/'KORDONY - pojemność pociągów'!S135,"-")</f>
        <v>-</v>
      </c>
      <c r="T135" s="43">
        <f>IFERROR('KORDONY - pasażerowie'!T135/'KORDONY - pojemność pociągów'!T135,"-")</f>
        <v>0.3</v>
      </c>
      <c r="U135" s="43" t="str">
        <f>IFERROR('KORDONY - pasażerowie'!U135/'KORDONY - pojemność pociągów'!U135,"-")</f>
        <v>-</v>
      </c>
      <c r="V135" s="43">
        <f>IFERROR('KORDONY - pasażerowie'!V135/'KORDONY - pojemność pociągów'!V135,"-")</f>
        <v>0.3</v>
      </c>
      <c r="W135" s="43" t="str">
        <f>IFERROR('KORDONY - pasażerowie'!W135/'KORDONY - pojemność pociągów'!W135,"-")</f>
        <v>-</v>
      </c>
      <c r="X135" s="43">
        <f>IFERROR('KORDONY - pasażerowie'!X135/'KORDONY - pojemność pociągów'!X135,"-")</f>
        <v>0.30188679245283018</v>
      </c>
      <c r="Y135" s="43">
        <f>IFERROR('KORDONY - pasażerowie'!Y135/'KORDONY - pojemność pociągów'!Y135,"-")</f>
        <v>0.30188679245283018</v>
      </c>
      <c r="Z135" s="43" t="str">
        <f>IFERROR('KORDONY - pasażerowie'!Z135/'KORDONY - pojemność pociągów'!Z135,"-")</f>
        <v>-</v>
      </c>
      <c r="AA135" s="43" t="str">
        <f>IFERROR('KORDONY - pasażerowie'!AA135/'KORDONY - pojemność pociągów'!AA135,"-")</f>
        <v>-</v>
      </c>
      <c r="AB135" s="43" t="str">
        <f>IFERROR('KORDONY - pasażerowie'!AB135/'KORDONY - pojemność pociągów'!AB135,"-")</f>
        <v>-</v>
      </c>
      <c r="AC135" s="43" t="str">
        <f>IFERROR('KORDONY - pasażerowie'!AC135/'KORDONY - pojemność pociągów'!AC135,"-")</f>
        <v>-</v>
      </c>
      <c r="AD135" s="43" t="str">
        <f>IFERROR('KORDONY - pasażerowie'!AD135/'KORDONY - pojemność pociągów'!AD135,"-")</f>
        <v>-</v>
      </c>
      <c r="AE135" s="43" t="str">
        <f>IFERROR('KORDONY - pasażerowie'!AE135/'KORDONY - pojemność pociągów'!AE135,"-")</f>
        <v>-</v>
      </c>
      <c r="AF135" s="43" t="str">
        <f>IFERROR('KORDONY - pasażerowie'!AF135/'KORDONY - pojemność pociągów'!AF135,"-")</f>
        <v>-</v>
      </c>
      <c r="AG135" s="43">
        <f>IFERROR('KORDONY - pasażerowie'!AG135/'KORDONY - pojemność pociągów'!AG135,"-")</f>
        <v>0.52127659574468088</v>
      </c>
      <c r="AH135" s="43">
        <f>IFERROR('KORDONY - pasażerowie'!AH135/'KORDONY - pojemność pociągów'!AH135,"-")</f>
        <v>0.52127659574468088</v>
      </c>
      <c r="AI135" s="43">
        <f>IFERROR('KORDONY - pasażerowie'!AI135/'KORDONY - pojemność pociągów'!AI135,"-")</f>
        <v>0.22453222453222454</v>
      </c>
      <c r="AJ135" s="43">
        <f>IFERROR('KORDONY - pasażerowie'!AJ135/'KORDONY - pojemność pociągów'!AJ135,"-")</f>
        <v>0.39445438282647582</v>
      </c>
    </row>
    <row r="136" spans="1:36">
      <c r="A136" s="40" t="s">
        <v>269</v>
      </c>
      <c r="B136" s="43" t="str">
        <f>IFERROR('KORDONY - pasażerowie'!B136/'KORDONY - pojemność pociągów'!B136,"-")</f>
        <v>-</v>
      </c>
      <c r="C136" s="43" t="str">
        <f>IFERROR('KORDONY - pasażerowie'!C136/'KORDONY - pojemność pociągów'!C136,"-")</f>
        <v>-</v>
      </c>
      <c r="D136" s="43" t="str">
        <f>IFERROR('KORDONY - pasażerowie'!D136/'KORDONY - pojemność pociągów'!D136,"-")</f>
        <v>-</v>
      </c>
      <c r="E136" s="43" t="str">
        <f>IFERROR('KORDONY - pasażerowie'!E136/'KORDONY - pojemność pociągów'!E136,"-")</f>
        <v>-</v>
      </c>
      <c r="F136" s="43" t="str">
        <f>IFERROR('KORDONY - pasażerowie'!F136/'KORDONY - pojemność pociągów'!F136,"-")</f>
        <v>-</v>
      </c>
      <c r="G136" s="43" t="str">
        <f>IFERROR('KORDONY - pasażerowie'!G136/'KORDONY - pojemność pociągów'!G136,"-")</f>
        <v>-</v>
      </c>
      <c r="H136" s="43" t="str">
        <f>IFERROR('KORDONY - pasażerowie'!H136/'KORDONY - pojemność pociągów'!H136,"-")</f>
        <v>-</v>
      </c>
      <c r="I136" s="43" t="str">
        <f>IFERROR('KORDONY - pasażerowie'!I136/'KORDONY - pojemność pociągów'!I136,"-")</f>
        <v>-</v>
      </c>
      <c r="J136" s="43" t="str">
        <f>IFERROR('KORDONY - pasażerowie'!J136/'KORDONY - pojemność pociągów'!J136,"-")</f>
        <v>-</v>
      </c>
      <c r="K136" s="43" t="str">
        <f>IFERROR('KORDONY - pasażerowie'!K136/'KORDONY - pojemność pociągów'!K136,"-")</f>
        <v>-</v>
      </c>
      <c r="L136" s="43" t="str">
        <f>IFERROR('KORDONY - pasażerowie'!L136/'KORDONY - pojemność pociągów'!L136,"-")</f>
        <v>-</v>
      </c>
      <c r="M136" s="43" t="str">
        <f>IFERROR('KORDONY - pasażerowie'!M136/'KORDONY - pojemność pociągów'!M136,"-")</f>
        <v>-</v>
      </c>
      <c r="N136" s="43">
        <f>IFERROR('KORDONY - pasażerowie'!N136/'KORDONY - pojemność pociągów'!N136,"-")</f>
        <v>5.4716981132075473E-2</v>
      </c>
      <c r="O136" s="43">
        <f>IFERROR('KORDONY - pasażerowie'!O136/'KORDONY - pojemność pociągów'!O136,"-")</f>
        <v>0.25694444444444442</v>
      </c>
      <c r="P136" s="43">
        <f>IFERROR('KORDONY - pasażerowie'!P136/'KORDONY - pojemność pociągów'!P136,"-")</f>
        <v>0.14553014553014554</v>
      </c>
      <c r="Q136" s="43">
        <f>IFERROR('KORDONY - pasażerowie'!Q136/'KORDONY - pojemność pociągów'!Q136,"-")</f>
        <v>0.11342592592592593</v>
      </c>
      <c r="R136" s="43">
        <f>IFERROR('KORDONY - pasażerowie'!R136/'KORDONY - pojemność pociągów'!R136,"-")</f>
        <v>0.4199029126213592</v>
      </c>
      <c r="S136" s="43">
        <f>IFERROR('KORDONY - pasażerowie'!S136/'KORDONY - pojemność pociągów'!S136,"-")</f>
        <v>0.26303317535545023</v>
      </c>
      <c r="T136" s="43">
        <f>IFERROR('KORDONY - pasażerowie'!T136/'KORDONY - pojemność pociągów'!T136,"-")</f>
        <v>6.3079777365491654E-2</v>
      </c>
      <c r="U136" s="43">
        <f>IFERROR('KORDONY - pasażerowie'!U136/'KORDONY - pojemność pociągów'!U136,"-")</f>
        <v>0.38404452690166974</v>
      </c>
      <c r="V136" s="43">
        <f>IFERROR('KORDONY - pasażerowie'!V136/'KORDONY - pojemność pociągów'!V136,"-")</f>
        <v>0.22356215213358072</v>
      </c>
      <c r="W136" s="43" t="str">
        <f>IFERROR('KORDONY - pasażerowie'!W136/'KORDONY - pojemność pociągów'!W136,"-")</f>
        <v>-</v>
      </c>
      <c r="X136" s="43" t="str">
        <f>IFERROR('KORDONY - pasażerowie'!X136/'KORDONY - pojemność pociągów'!X136,"-")</f>
        <v>-</v>
      </c>
      <c r="Y136" s="43" t="str">
        <f>IFERROR('KORDONY - pasażerowie'!Y136/'KORDONY - pojemność pociągów'!Y136,"-")</f>
        <v>-</v>
      </c>
      <c r="Z136" s="43" t="str">
        <f>IFERROR('KORDONY - pasażerowie'!Z136/'KORDONY - pojemność pociągów'!Z136,"-")</f>
        <v>-</v>
      </c>
      <c r="AA136" s="43" t="str">
        <f>IFERROR('KORDONY - pasażerowie'!AA136/'KORDONY - pojemność pociągów'!AA136,"-")</f>
        <v>-</v>
      </c>
      <c r="AB136" s="43" t="str">
        <f>IFERROR('KORDONY - pasażerowie'!AB136/'KORDONY - pojemność pociągów'!AB136,"-")</f>
        <v>-</v>
      </c>
      <c r="AC136" s="43" t="str">
        <f>IFERROR('KORDONY - pasażerowie'!AC136/'KORDONY - pojemność pociągów'!AC136,"-")</f>
        <v>-</v>
      </c>
      <c r="AD136" s="43" t="str">
        <f>IFERROR('KORDONY - pasażerowie'!AD136/'KORDONY - pojemność pociągów'!AD136,"-")</f>
        <v>-</v>
      </c>
      <c r="AE136" s="43" t="str">
        <f>IFERROR('KORDONY - pasażerowie'!AE136/'KORDONY - pojemność pociągów'!AE136,"-")</f>
        <v>-</v>
      </c>
      <c r="AF136" s="43" t="str">
        <f>IFERROR('KORDONY - pasażerowie'!AF136/'KORDONY - pojemność pociągów'!AF136,"-")</f>
        <v>-</v>
      </c>
      <c r="AG136" s="43" t="str">
        <f>IFERROR('KORDONY - pasażerowie'!AG136/'KORDONY - pojemność pociągów'!AG136,"-")</f>
        <v>-</v>
      </c>
      <c r="AH136" s="43" t="str">
        <f>IFERROR('KORDONY - pasażerowie'!AH136/'KORDONY - pojemność pociągów'!AH136,"-")</f>
        <v>-</v>
      </c>
      <c r="AI136" s="43">
        <f>IFERROR('KORDONY - pasażerowie'!AI136/'KORDONY - pojemność pociągów'!AI136,"-")</f>
        <v>7.4616922051965351E-2</v>
      </c>
      <c r="AJ136" s="43">
        <f>IFERROR('KORDONY - pasażerowie'!AJ136/'KORDONY - pojemność pociągów'!AJ136,"-")</f>
        <v>0.35502530730296455</v>
      </c>
    </row>
    <row r="137" spans="1:36">
      <c r="A137" s="40" t="s">
        <v>270</v>
      </c>
      <c r="B137" s="43">
        <f>IFERROR('KORDONY - pasażerowie'!B137/'KORDONY - pojemność pociągów'!B137,"-")</f>
        <v>0.10262008733624454</v>
      </c>
      <c r="C137" s="43" t="str">
        <f>IFERROR('KORDONY - pasażerowie'!C137/'KORDONY - pojemność pociągów'!C137,"-")</f>
        <v>-</v>
      </c>
      <c r="D137" s="43">
        <f>IFERROR('KORDONY - pasażerowie'!D137/'KORDONY - pojemność pociągów'!D137,"-")</f>
        <v>0.10262008733624454</v>
      </c>
      <c r="E137" s="43" t="str">
        <f>IFERROR('KORDONY - pasażerowie'!E137/'KORDONY - pojemność pociągów'!E137,"-")</f>
        <v>-</v>
      </c>
      <c r="F137" s="43" t="str">
        <f>IFERROR('KORDONY - pasażerowie'!F137/'KORDONY - pojemność pociągów'!F137,"-")</f>
        <v>-</v>
      </c>
      <c r="G137" s="43" t="str">
        <f>IFERROR('KORDONY - pasażerowie'!G137/'KORDONY - pojemność pociągów'!G137,"-")</f>
        <v>-</v>
      </c>
      <c r="H137" s="43" t="str">
        <f>IFERROR('KORDONY - pasażerowie'!H137/'KORDONY - pojemność pociągów'!H137,"-")</f>
        <v>-</v>
      </c>
      <c r="I137" s="43" t="str">
        <f>IFERROR('KORDONY - pasażerowie'!I137/'KORDONY - pojemność pociągów'!I137,"-")</f>
        <v>-</v>
      </c>
      <c r="J137" s="43" t="str">
        <f>IFERROR('KORDONY - pasażerowie'!J137/'KORDONY - pojemność pociągów'!J137,"-")</f>
        <v>-</v>
      </c>
      <c r="K137" s="43" t="str">
        <f>IFERROR('KORDONY - pasażerowie'!K137/'KORDONY - pojemność pociągów'!K137,"-")</f>
        <v>-</v>
      </c>
      <c r="L137" s="43">
        <f>IFERROR('KORDONY - pasażerowie'!L137/'KORDONY - pojemność pociągów'!L137,"-")</f>
        <v>0.24514563106796117</v>
      </c>
      <c r="M137" s="43">
        <f>IFERROR('KORDONY - pasażerowie'!M137/'KORDONY - pojemność pociągów'!M137,"-")</f>
        <v>0.24514563106796117</v>
      </c>
      <c r="N137" s="43">
        <f>IFERROR('KORDONY - pasażerowie'!N137/'KORDONY - pojemność pociągów'!N137,"-")</f>
        <v>1.6203703703703703E-2</v>
      </c>
      <c r="O137" s="43" t="str">
        <f>IFERROR('KORDONY - pasażerowie'!O137/'KORDONY - pojemność pociągów'!O137,"-")</f>
        <v>-</v>
      </c>
      <c r="P137" s="43">
        <f>IFERROR('KORDONY - pasażerowie'!P137/'KORDONY - pojemność pociągów'!P137,"-")</f>
        <v>1.6203703703703703E-2</v>
      </c>
      <c r="Q137" s="43" t="str">
        <f>IFERROR('KORDONY - pasażerowie'!Q137/'KORDONY - pojemność pociągów'!Q137,"-")</f>
        <v>-</v>
      </c>
      <c r="R137" s="43" t="str">
        <f>IFERROR('KORDONY - pasażerowie'!R137/'KORDONY - pojemność pociągów'!R137,"-")</f>
        <v>-</v>
      </c>
      <c r="S137" s="43" t="str">
        <f>IFERROR('KORDONY - pasażerowie'!S137/'KORDONY - pojemność pociągów'!S137,"-")</f>
        <v>-</v>
      </c>
      <c r="T137" s="43" t="str">
        <f>IFERROR('KORDONY - pasażerowie'!T137/'KORDONY - pojemność pociągów'!T137,"-")</f>
        <v>-</v>
      </c>
      <c r="U137" s="43" t="str">
        <f>IFERROR('KORDONY - pasażerowie'!U137/'KORDONY - pojemność pociągów'!U137,"-")</f>
        <v>-</v>
      </c>
      <c r="V137" s="43" t="str">
        <f>IFERROR('KORDONY - pasażerowie'!V137/'KORDONY - pojemność pociągów'!V137,"-")</f>
        <v>-</v>
      </c>
      <c r="W137" s="43" t="str">
        <f>IFERROR('KORDONY - pasażerowie'!W137/'KORDONY - pojemność pociągów'!W137,"-")</f>
        <v>-</v>
      </c>
      <c r="X137" s="43" t="str">
        <f>IFERROR('KORDONY - pasażerowie'!X137/'KORDONY - pojemność pociągów'!X137,"-")</f>
        <v>-</v>
      </c>
      <c r="Y137" s="43" t="str">
        <f>IFERROR('KORDONY - pasażerowie'!Y137/'KORDONY - pojemność pociągów'!Y137,"-")</f>
        <v>-</v>
      </c>
      <c r="Z137" s="43">
        <f>IFERROR('KORDONY - pasażerowie'!Z137/'KORDONY - pojemność pociągów'!Z137,"-")</f>
        <v>8.1132075471698109E-2</v>
      </c>
      <c r="AA137" s="43" t="str">
        <f>IFERROR('KORDONY - pasażerowie'!AA137/'KORDONY - pojemność pociągów'!AA137,"-")</f>
        <v>-</v>
      </c>
      <c r="AB137" s="43">
        <f>IFERROR('KORDONY - pasażerowie'!AB137/'KORDONY - pojemność pociągów'!AB137,"-")</f>
        <v>8.1132075471698109E-2</v>
      </c>
      <c r="AC137" s="43">
        <f>IFERROR('KORDONY - pasażerowie'!AC137/'KORDONY - pojemność pociągów'!AC137,"-")</f>
        <v>4.716981132075472E-2</v>
      </c>
      <c r="AD137" s="43" t="str">
        <f>IFERROR('KORDONY - pasażerowie'!AD137/'KORDONY - pojemność pociągów'!AD137,"-")</f>
        <v>-</v>
      </c>
      <c r="AE137" s="43">
        <f>IFERROR('KORDONY - pasażerowie'!AE137/'KORDONY - pojemność pociągów'!AE137,"-")</f>
        <v>4.716981132075472E-2</v>
      </c>
      <c r="AF137" s="43">
        <f>IFERROR('KORDONY - pasażerowie'!AF137/'KORDONY - pojemność pociągów'!AF137,"-")</f>
        <v>0.17320261437908496</v>
      </c>
      <c r="AG137" s="43" t="str">
        <f>IFERROR('KORDONY - pasażerowie'!AG137/'KORDONY - pojemność pociągów'!AG137,"-")</f>
        <v>-</v>
      </c>
      <c r="AH137" s="43">
        <f>IFERROR('KORDONY - pasażerowie'!AH137/'KORDONY - pojemność pociągów'!AH137,"-")</f>
        <v>0.17320261437908496</v>
      </c>
      <c r="AI137" s="43">
        <f>IFERROR('KORDONY - pasażerowie'!AI137/'KORDONY - pojemność pociągów'!AI137,"-")</f>
        <v>7.7570921985815597E-2</v>
      </c>
      <c r="AJ137" s="43">
        <f>IFERROR('KORDONY - pasażerowie'!AJ137/'KORDONY - pojemność pociągów'!AJ137,"-")</f>
        <v>0.24514563106796117</v>
      </c>
    </row>
    <row r="138" spans="1:36">
      <c r="A138" s="40" t="s">
        <v>332</v>
      </c>
      <c r="B138" s="43">
        <f>IFERROR('KORDONY - pasażerowie'!B138/'KORDONY - pojemność pociągów'!B138,"-")</f>
        <v>0.76661814653081028</v>
      </c>
      <c r="C138" s="43">
        <f>IFERROR('KORDONY - pasażerowie'!C138/'KORDONY - pojemność pociągów'!C138,"-")</f>
        <v>5.4788791300711001E-2</v>
      </c>
      <c r="D138" s="43">
        <f>IFERROR('KORDONY - pasażerowie'!D138/'KORDONY - pojemność pociągów'!D138,"-")</f>
        <v>0.38432165318957773</v>
      </c>
      <c r="E138" s="43">
        <f>IFERROR('KORDONY - pasażerowie'!E138/'KORDONY - pojemność pociągów'!E138,"-")</f>
        <v>0.62908496732026142</v>
      </c>
      <c r="F138" s="43">
        <f>IFERROR('KORDONY - pasażerowie'!F138/'KORDONY - pojemność pociągów'!F138,"-")</f>
        <v>5.9912854030501089E-2</v>
      </c>
      <c r="G138" s="43">
        <f>IFERROR('KORDONY - pasażerowie'!G138/'KORDONY - pojemność pociągów'!G138,"-")</f>
        <v>0.28758169934640521</v>
      </c>
      <c r="H138" s="43">
        <f>IFERROR('KORDONY - pasażerowie'!H138/'KORDONY - pojemność pociągów'!H138,"-")</f>
        <v>0.40310559006211177</v>
      </c>
      <c r="I138" s="43">
        <f>IFERROR('KORDONY - pasażerowie'!I138/'KORDONY - pojemność pociągów'!I138,"-")</f>
        <v>0.23124676668391103</v>
      </c>
      <c r="J138" s="43">
        <f>IFERROR('KORDONY - pasażerowie'!J138/'KORDONY - pojemność pociągów'!J138,"-")</f>
        <v>0.33863768678439743</v>
      </c>
      <c r="K138" s="43">
        <f>IFERROR('KORDONY - pasażerowie'!K138/'KORDONY - pojemność pociągów'!K138,"-")</f>
        <v>0.47569444444444442</v>
      </c>
      <c r="L138" s="43">
        <f>IFERROR('KORDONY - pasażerowie'!L138/'KORDONY - pojemność pociągów'!L138,"-")</f>
        <v>9.30379746835443E-2</v>
      </c>
      <c r="M138" s="43">
        <f>IFERROR('KORDONY - pasażerowie'!M138/'KORDONY - pojemność pociągów'!M138,"-")</f>
        <v>0.34013452914798209</v>
      </c>
      <c r="N138" s="43">
        <f>IFERROR('KORDONY - pasażerowie'!N138/'KORDONY - pojemność pociągów'!N138,"-")</f>
        <v>0.51971885982038268</v>
      </c>
      <c r="O138" s="43">
        <f>IFERROR('KORDONY - pasażerowie'!O138/'KORDONY - pojemność pociągów'!O138,"-")</f>
        <v>6.4150943396226415E-2</v>
      </c>
      <c r="P138" s="43">
        <f>IFERROR('KORDONY - pasażerowie'!P138/'KORDONY - pojemność pociągów'!P138,"-")</f>
        <v>0.34521801975427607</v>
      </c>
      <c r="Q138" s="43">
        <f>IFERROR('KORDONY - pasażerowie'!Q138/'KORDONY - pojemność pociągów'!Q138,"-")</f>
        <v>0.37624101335159194</v>
      </c>
      <c r="R138" s="43">
        <f>IFERROR('KORDONY - pasażerowie'!R138/'KORDONY - pojemność pociągów'!R138,"-")</f>
        <v>0.17483443708609273</v>
      </c>
      <c r="S138" s="43">
        <f>IFERROR('KORDONY - pasażerowie'!S138/'KORDONY - pojemność pociągów'!S138,"-")</f>
        <v>0.30760550665763936</v>
      </c>
      <c r="T138" s="43">
        <f>IFERROR('KORDONY - pasażerowie'!T138/'KORDONY - pojemność pociągów'!T138,"-")</f>
        <v>0.62267904509283822</v>
      </c>
      <c r="U138" s="43">
        <f>IFERROR('KORDONY - pasażerowie'!U138/'KORDONY - pojemność pociągów'!U138,"-")</f>
        <v>0.15661605206073753</v>
      </c>
      <c r="V138" s="43">
        <f>IFERROR('KORDONY - pasażerowie'!V138/'KORDONY - pojemność pociągów'!V138,"-")</f>
        <v>0.42078556662281524</v>
      </c>
      <c r="W138" s="43">
        <f>IFERROR('KORDONY - pasażerowie'!W138/'KORDONY - pojemność pociągów'!W138,"-")</f>
        <v>0.46649335644136336</v>
      </c>
      <c r="X138" s="43">
        <f>IFERROR('KORDONY - pasażerowie'!X138/'KORDONY - pojemność pociągów'!X138,"-")</f>
        <v>0.16415094339622641</v>
      </c>
      <c r="Y138" s="43">
        <f>IFERROR('KORDONY - pasażerowie'!Y138/'KORDONY - pojemność pociągów'!Y138,"-")</f>
        <v>0.35166606950913654</v>
      </c>
      <c r="Z138" s="43">
        <f>IFERROR('KORDONY - pasażerowie'!Z138/'KORDONY - pojemność pociągów'!Z138,"-")</f>
        <v>0.35294117647058826</v>
      </c>
      <c r="AA138" s="43">
        <f>IFERROR('KORDONY - pasażerowie'!AA138/'KORDONY - pojemność pociągów'!AA138,"-")</f>
        <v>0.10526315789473684</v>
      </c>
      <c r="AB138" s="43">
        <f>IFERROR('KORDONY - pasażerowie'!AB138/'KORDONY - pojemność pociągów'!AB138,"-")</f>
        <v>0.26117008146136755</v>
      </c>
      <c r="AC138" s="43">
        <f>IFERROR('KORDONY - pasażerowie'!AC138/'KORDONY - pojemność pociągów'!AC138,"-")</f>
        <v>0.44622641509433963</v>
      </c>
      <c r="AD138" s="43">
        <f>IFERROR('KORDONY - pasażerowie'!AD138/'KORDONY - pojemność pociągów'!AD138,"-")</f>
        <v>3.8679245283018866E-2</v>
      </c>
      <c r="AE138" s="43">
        <f>IFERROR('KORDONY - pasażerowie'!AE138/'KORDONY - pojemność pociągów'!AE138,"-")</f>
        <v>0.24245283018867925</v>
      </c>
      <c r="AF138" s="43">
        <f>IFERROR('KORDONY - pasażerowie'!AF138/'KORDONY - pojemność pociągów'!AF138,"-")</f>
        <v>0.47249999999999998</v>
      </c>
      <c r="AG138" s="43">
        <f>IFERROR('KORDONY - pasażerowie'!AG138/'KORDONY - pojemność pociągów'!AG138,"-")</f>
        <v>0.12270642201834862</v>
      </c>
      <c r="AH138" s="43">
        <f>IFERROR('KORDONY - pasażerowie'!AH138/'KORDONY - pojemność pociągów'!AH138,"-")</f>
        <v>0.32528957528957531</v>
      </c>
      <c r="AI138" s="43">
        <f>IFERROR('KORDONY - pasażerowie'!AI138/'KORDONY - pojemność pociągów'!AI138,"-")</f>
        <v>0.48921426613945113</v>
      </c>
      <c r="AJ138" s="43">
        <f>IFERROR('KORDONY - pasażerowie'!AJ138/'KORDONY - pojemność pociągów'!AJ138,"-")</f>
        <v>0.12154105736782903</v>
      </c>
    </row>
    <row r="139" spans="1:36">
      <c r="A139" s="40" t="s">
        <v>333</v>
      </c>
      <c r="B139" s="43">
        <f>IFERROR('KORDONY - pasażerowie'!B139/'KORDONY - pojemność pociągów'!B139,"-")</f>
        <v>0.15658747300215983</v>
      </c>
      <c r="C139" s="43">
        <f>IFERROR('KORDONY - pasażerowie'!C139/'KORDONY - pojemność pociągów'!C139,"-")</f>
        <v>0.39938737040527805</v>
      </c>
      <c r="D139" s="43">
        <f>IFERROR('KORDONY - pasażerowie'!D139/'KORDONY - pojemność pociągów'!D139,"-")</f>
        <v>0.32562335958005251</v>
      </c>
      <c r="E139" s="43">
        <f>IFERROR('KORDONY - pasażerowie'!E139/'KORDONY - pojemność pociągów'!E139,"-")</f>
        <v>0.16775599128540306</v>
      </c>
      <c r="F139" s="43">
        <f>IFERROR('KORDONY - pasażerowie'!F139/'KORDONY - pojemność pociągów'!F139,"-")</f>
        <v>0.47467320261437906</v>
      </c>
      <c r="G139" s="43">
        <f>IFERROR('KORDONY - pasażerowie'!G139/'KORDONY - pojemność pociągów'!G139,"-")</f>
        <v>0.34313725490196079</v>
      </c>
      <c r="H139" s="43">
        <f>IFERROR('KORDONY - pasażerowie'!H139/'KORDONY - pojemność pociągów'!H139,"-")</f>
        <v>0.18518518518518517</v>
      </c>
      <c r="I139" s="43">
        <f>IFERROR('KORDONY - pasażerowie'!I139/'KORDONY - pojemność pociągów'!I139,"-")</f>
        <v>0.61226765799256511</v>
      </c>
      <c r="J139" s="43">
        <f>IFERROR('KORDONY - pasażerowie'!J139/'KORDONY - pojemność pociągów'!J139,"-")</f>
        <v>0.44522408329560886</v>
      </c>
      <c r="K139" s="43">
        <f>IFERROR('KORDONY - pasażerowie'!K139/'KORDONY - pojemność pociągów'!K139,"-")</f>
        <v>0.15009980039920159</v>
      </c>
      <c r="L139" s="43">
        <f>IFERROR('KORDONY - pasażerowie'!L139/'KORDONY - pojemność pociągów'!L139,"-")</f>
        <v>0.32760532150776051</v>
      </c>
      <c r="M139" s="43">
        <f>IFERROR('KORDONY - pasażerowie'!M139/'KORDONY - pojemność pociągów'!M139,"-")</f>
        <v>0.25486667757238674</v>
      </c>
      <c r="N139" s="43">
        <f>IFERROR('KORDONY - pasażerowie'!N139/'KORDONY - pojemność pociągów'!N139,"-")</f>
        <v>0.125</v>
      </c>
      <c r="O139" s="43">
        <f>IFERROR('KORDONY - pasażerowie'!O139/'KORDONY - pojemność pociągów'!O139,"-")</f>
        <v>0.4310875034945485</v>
      </c>
      <c r="P139" s="43">
        <f>IFERROR('KORDONY - pasażerowie'!P139/'KORDONY - pojemność pociągów'!P139,"-")</f>
        <v>0.31718448306126029</v>
      </c>
      <c r="Q139" s="43">
        <f>IFERROR('KORDONY - pasażerowie'!Q139/'KORDONY - pojemność pociągów'!Q139,"-")</f>
        <v>0.15117670522536897</v>
      </c>
      <c r="R139" s="43">
        <f>IFERROR('KORDONY - pasażerowie'!R139/'KORDONY - pojemność pociągów'!R139,"-")</f>
        <v>0.34043200486766045</v>
      </c>
      <c r="S139" s="43">
        <f>IFERROR('KORDONY - pasażerowie'!S139/'KORDONY - pojemność pociągów'!S139,"-")</f>
        <v>0.25854332067656194</v>
      </c>
      <c r="T139" s="43">
        <f>IFERROR('KORDONY - pasażerowie'!T139/'KORDONY - pojemność pociągów'!T139,"-")</f>
        <v>0.31365935919055649</v>
      </c>
      <c r="U139" s="43">
        <f>IFERROR('KORDONY - pasażerowie'!U139/'KORDONY - pojemność pociągów'!U139,"-")</f>
        <v>0.66730038022813687</v>
      </c>
      <c r="V139" s="43">
        <f>IFERROR('KORDONY - pasażerowie'!V139/'KORDONY - pojemność pociągów'!V139,"-")</f>
        <v>0.5287413280475719</v>
      </c>
      <c r="W139" s="43">
        <f>IFERROR('KORDONY - pasażerowie'!W139/'KORDONY - pojemność pociągów'!W139,"-")</f>
        <v>0.18641810918774968</v>
      </c>
      <c r="X139" s="43">
        <f>IFERROR('KORDONY - pasażerowie'!X139/'KORDONY - pojemność pociągów'!X139,"-")</f>
        <v>0.44243018128368444</v>
      </c>
      <c r="Y139" s="43">
        <f>IFERROR('KORDONY - pasażerowie'!Y139/'KORDONY - pojemność pociągów'!Y139,"-")</f>
        <v>0.33389782670053625</v>
      </c>
      <c r="Z139" s="43">
        <f>IFERROR('KORDONY - pasażerowie'!Z139/'KORDONY - pojemność pociągów'!Z139,"-")</f>
        <v>0.11805555555555555</v>
      </c>
      <c r="AA139" s="43">
        <f>IFERROR('KORDONY - pasażerowie'!AA139/'KORDONY - pojemność pociągów'!AA139,"-")</f>
        <v>0.33217665615141956</v>
      </c>
      <c r="AB139" s="43">
        <f>IFERROR('KORDONY - pasażerowie'!AB139/'KORDONY - pojemność pociągów'!AB139,"-")</f>
        <v>0.24205334307636098</v>
      </c>
      <c r="AC139" s="43">
        <f>IFERROR('KORDONY - pasażerowie'!AC139/'KORDONY - pojemność pociągów'!AC139,"-")</f>
        <v>5.849056603773585E-2</v>
      </c>
      <c r="AD139" s="43">
        <f>IFERROR('KORDONY - pasażerowie'!AD139/'KORDONY - pojemność pociągów'!AD139,"-")</f>
        <v>0.27169811320754716</v>
      </c>
      <c r="AE139" s="43">
        <f>IFERROR('KORDONY - pasażerowie'!AE139/'KORDONY - pojemność pociągów'!AE139,"-")</f>
        <v>0.1650943396226415</v>
      </c>
      <c r="AF139" s="43">
        <f>IFERROR('KORDONY - pasażerowie'!AF139/'KORDONY - pojemność pociągów'!AF139,"-")</f>
        <v>0.27181208053691275</v>
      </c>
      <c r="AG139" s="43">
        <f>IFERROR('KORDONY - pasażerowie'!AG139/'KORDONY - pojemność pociągów'!AG139,"-")</f>
        <v>0.49122807017543857</v>
      </c>
      <c r="AH139" s="43">
        <f>IFERROR('KORDONY - pasażerowie'!AH139/'KORDONY - pojemność pociągów'!AH139,"-")</f>
        <v>0.40867003367003368</v>
      </c>
      <c r="AI139" s="43">
        <f>IFERROR('KORDONY - pasażerowie'!AI139/'KORDONY - pojemność pociągów'!AI139,"-")</f>
        <v>0.16958795998898779</v>
      </c>
      <c r="AJ139" s="43">
        <f>IFERROR('KORDONY - pasażerowie'!AJ139/'KORDONY - pojemność pociągów'!AJ139,"-")</f>
        <v>0.43638926339012135</v>
      </c>
    </row>
    <row r="140" spans="1:36">
      <c r="A140" s="40" t="s">
        <v>338</v>
      </c>
      <c r="B140" s="43">
        <f>IFERROR('KORDONY - pasażerowie'!B140/'KORDONY - pojemność pociągów'!B140,"-")</f>
        <v>0.4778941988244314</v>
      </c>
      <c r="C140" s="43">
        <f>IFERROR('KORDONY - pasażerowie'!C140/'KORDONY - pojemność pociągów'!C140,"-")</f>
        <v>0.27520723436322531</v>
      </c>
      <c r="D140" s="43">
        <f>IFERROR('KORDONY - pasażerowie'!D140/'KORDONY - pojemność pociągów'!D140,"-")</f>
        <v>0.3503981797497156</v>
      </c>
      <c r="E140" s="43">
        <f>IFERROR('KORDONY - pasażerowie'!E140/'KORDONY - pojemność pociągów'!E140,"-")</f>
        <v>0.35228758169934643</v>
      </c>
      <c r="F140" s="43">
        <f>IFERROR('KORDONY - pasażerowie'!F140/'KORDONY - pojemność pociągów'!F140,"-")</f>
        <v>0.2969187675070028</v>
      </c>
      <c r="G140" s="43">
        <f>IFERROR('KORDONY - pasażerowie'!G140/'KORDONY - pojemność pociągów'!G140,"-")</f>
        <v>0.31998910675381265</v>
      </c>
      <c r="H140" s="43">
        <f>IFERROR('KORDONY - pasażerowie'!H140/'KORDONY - pojemność pociągów'!H140,"-")</f>
        <v>0.32700080840743734</v>
      </c>
      <c r="I140" s="43">
        <f>IFERROR('KORDONY - pasażerowie'!I140/'KORDONY - pojemność pociągów'!I140,"-")</f>
        <v>0.45295262816353016</v>
      </c>
      <c r="J140" s="43">
        <f>IFERROR('KORDONY - pasażerowie'!J140/'KORDONY - pojemność pociągów'!J140,"-")</f>
        <v>0.38783826141469019</v>
      </c>
      <c r="K140" s="43">
        <f>IFERROR('KORDONY - pasażerowie'!K140/'KORDONY - pojemność pociągów'!K140,"-")</f>
        <v>0.32423398328690806</v>
      </c>
      <c r="L140" s="43">
        <f>IFERROR('KORDONY - pasażerowie'!L140/'KORDONY - pojemność pociągów'!L140,"-")</f>
        <v>0.25616808018504239</v>
      </c>
      <c r="M140" s="43">
        <f>IFERROR('KORDONY - pasażerowie'!M140/'KORDONY - pojemność pociągów'!M140,"-")</f>
        <v>0.29083514612692707</v>
      </c>
      <c r="N140" s="43">
        <f>IFERROR('KORDONY - pasażerowie'!N140/'KORDONY - pojemność pociągów'!N140,"-")</f>
        <v>0.34095278786584066</v>
      </c>
      <c r="O140" s="43">
        <f>IFERROR('KORDONY - pasażerowie'!O140/'KORDONY - pojemność pociągów'!O140,"-")</f>
        <v>0.31817302109541318</v>
      </c>
      <c r="P140" s="43">
        <f>IFERROR('KORDONY - pasażerowie'!P140/'KORDONY - pojemność pociągów'!P140,"-")</f>
        <v>0.3290008123476848</v>
      </c>
      <c r="Q140" s="43">
        <f>IFERROR('KORDONY - pasażerowie'!Q140/'KORDONY - pojemność pociągów'!Q140,"-")</f>
        <v>0.27229182019159914</v>
      </c>
      <c r="R140" s="43">
        <f>IFERROR('KORDONY - pasażerowie'!R140/'KORDONY - pojemność pociągów'!R140,"-")</f>
        <v>0.28830519074421512</v>
      </c>
      <c r="S140" s="43">
        <f>IFERROR('KORDONY - pasażerowie'!S140/'KORDONY - pojemność pociągów'!S140,"-")</f>
        <v>0.27980440097799508</v>
      </c>
      <c r="T140" s="43">
        <f>IFERROR('KORDONY - pasażerowie'!T140/'KORDONY - pojemność pociągów'!T140,"-")</f>
        <v>0.48663697104677062</v>
      </c>
      <c r="U140" s="43">
        <f>IFERROR('KORDONY - pasażerowie'!U140/'KORDONY - pojemność pociągów'!U140,"-")</f>
        <v>0.4706864873893436</v>
      </c>
      <c r="V140" s="43">
        <f>IFERROR('KORDONY - pasażerowie'!V140/'KORDONY - pojemność pociągów'!V140,"-")</f>
        <v>0.47824175824175824</v>
      </c>
      <c r="W140" s="43">
        <f>IFERROR('KORDONY - pasażerowie'!W140/'KORDONY - pojemność pociągów'!W140,"-")</f>
        <v>0.33637488400866067</v>
      </c>
      <c r="X140" s="43">
        <f>IFERROR('KORDONY - pasażerowie'!X140/'KORDONY - pojemność pociągów'!X140,"-")</f>
        <v>0.34730732021928412</v>
      </c>
      <c r="Y140" s="43">
        <f>IFERROR('KORDONY - pasażerowie'!Y140/'KORDONY - pojemność pociągów'!Y140,"-")</f>
        <v>0.34172718661193557</v>
      </c>
      <c r="Z140" s="43">
        <f>IFERROR('KORDONY - pasażerowie'!Z140/'KORDONY - pojemność pociągów'!Z140,"-")</f>
        <v>0.24145035022661723</v>
      </c>
      <c r="AA140" s="43">
        <f>IFERROR('KORDONY - pasażerowie'!AA140/'KORDONY - pojemność pociągów'!AA140,"-")</f>
        <v>0.25925925925925924</v>
      </c>
      <c r="AB140" s="43">
        <f>IFERROR('KORDONY - pasażerowie'!AB140/'KORDONY - pojemność pociągów'!AB140,"-")</f>
        <v>0.25018372703412073</v>
      </c>
      <c r="AC140" s="43">
        <f>IFERROR('KORDONY - pasażerowie'!AC140/'KORDONY - pojemność pociągów'!AC140,"-")</f>
        <v>0.21358490566037736</v>
      </c>
      <c r="AD140" s="43">
        <f>IFERROR('KORDONY - pasażerowie'!AD140/'KORDONY - pojemność pociągów'!AD140,"-")</f>
        <v>0.17849056603773586</v>
      </c>
      <c r="AE140" s="43">
        <f>IFERROR('KORDONY - pasażerowie'!AE140/'KORDONY - pojemność pociągów'!AE140,"-")</f>
        <v>0.19603773584905659</v>
      </c>
      <c r="AF140" s="43">
        <f>IFERROR('KORDONY - pasażerowie'!AF140/'KORDONY - pojemność pociągów'!AF140,"-")</f>
        <v>0.38681948424068768</v>
      </c>
      <c r="AG140" s="43">
        <f>IFERROR('KORDONY - pasażerowie'!AG140/'KORDONY - pojemność pociągów'!AG140,"-")</f>
        <v>0.35471537807986409</v>
      </c>
      <c r="AH140" s="43">
        <f>IFERROR('KORDONY - pasażerowie'!AH140/'KORDONY - pojemność pociągów'!AH140,"-")</f>
        <v>0.36982913669064749</v>
      </c>
      <c r="AI140" s="43">
        <f>IFERROR('KORDONY - pasażerowie'!AI140/'KORDONY - pojemność pociągów'!AI140,"-")</f>
        <v>0.34205800959080634</v>
      </c>
      <c r="AJ140" s="43">
        <f>IFERROR('KORDONY - pasażerowie'!AJ140/'KORDONY - pojemność pociągów'!AJ140,"-")</f>
        <v>0.32535306251983498</v>
      </c>
    </row>
    <row r="142" spans="1:36" ht="23.25">
      <c r="A142" s="88" t="s">
        <v>324</v>
      </c>
      <c r="B142" s="89"/>
      <c r="C142" s="89"/>
      <c r="D142" s="89"/>
      <c r="E142" s="89"/>
      <c r="F142" s="89"/>
      <c r="G142" s="89"/>
      <c r="H142" s="89"/>
      <c r="I142" s="89"/>
      <c r="J142" s="89"/>
      <c r="K142" s="89"/>
      <c r="L142" s="89"/>
      <c r="M142" s="89"/>
      <c r="N142" s="89"/>
      <c r="O142" s="89"/>
      <c r="P142" s="89"/>
      <c r="Q142" s="89"/>
      <c r="R142" s="89"/>
      <c r="S142" s="89"/>
      <c r="T142" s="89"/>
      <c r="U142" s="89"/>
      <c r="V142" s="89"/>
      <c r="W142" s="89"/>
      <c r="X142" s="89"/>
      <c r="Y142" s="89"/>
      <c r="Z142" s="89"/>
      <c r="AA142" s="89"/>
      <c r="AB142" s="89"/>
      <c r="AC142" s="89"/>
      <c r="AD142" s="89"/>
      <c r="AE142" s="89"/>
      <c r="AF142" s="89"/>
      <c r="AG142" s="89"/>
      <c r="AH142" s="89"/>
      <c r="AI142" s="90"/>
      <c r="AJ142" s="91"/>
    </row>
    <row r="143" spans="1:36">
      <c r="A143" s="33"/>
      <c r="B143" s="75" t="str">
        <f>B106</f>
        <v>K1</v>
      </c>
      <c r="C143" s="76"/>
      <c r="D143" s="77"/>
      <c r="E143" s="75" t="str">
        <f>E106</f>
        <v>K2</v>
      </c>
      <c r="F143" s="76"/>
      <c r="G143" s="77"/>
      <c r="H143" s="75" t="str">
        <f>H106</f>
        <v>K3</v>
      </c>
      <c r="I143" s="76"/>
      <c r="J143" s="77"/>
      <c r="K143" s="75" t="str">
        <f>K106</f>
        <v>K4</v>
      </c>
      <c r="L143" s="76"/>
      <c r="M143" s="77"/>
      <c r="N143" s="75" t="str">
        <f>N106</f>
        <v>K5</v>
      </c>
      <c r="O143" s="76"/>
      <c r="P143" s="77"/>
      <c r="Q143" s="75" t="str">
        <f>Q106</f>
        <v>K6</v>
      </c>
      <c r="R143" s="76"/>
      <c r="S143" s="77"/>
      <c r="T143" s="75" t="str">
        <f>T106</f>
        <v>K7</v>
      </c>
      <c r="U143" s="76"/>
      <c r="V143" s="77"/>
      <c r="W143" s="75" t="str">
        <f>W106</f>
        <v>K8</v>
      </c>
      <c r="X143" s="76"/>
      <c r="Y143" s="77"/>
      <c r="Z143" s="75" t="str">
        <f>Z106</f>
        <v>K9</v>
      </c>
      <c r="AA143" s="76"/>
      <c r="AB143" s="77"/>
      <c r="AC143" s="75" t="str">
        <f>AC106</f>
        <v>K10</v>
      </c>
      <c r="AD143" s="76"/>
      <c r="AE143" s="77"/>
      <c r="AF143" s="75" t="str">
        <f>AF106</f>
        <v>K11</v>
      </c>
      <c r="AG143" s="76"/>
      <c r="AH143" s="76"/>
      <c r="AI143" s="76"/>
      <c r="AJ143" s="77"/>
    </row>
    <row r="144" spans="1:36" ht="24">
      <c r="A144" s="33"/>
      <c r="B144" s="40" t="str">
        <f>B107</f>
        <v>Wrocław</v>
      </c>
      <c r="C144" s="40" t="str">
        <f>C107</f>
        <v>Szewce</v>
      </c>
      <c r="D144" s="40" t="s">
        <v>18</v>
      </c>
      <c r="E144" s="40" t="str">
        <f>E107</f>
        <v>Wrocław</v>
      </c>
      <c r="F144" s="40" t="str">
        <f>F107</f>
        <v>Ramiszów</v>
      </c>
      <c r="G144" s="40" t="s">
        <v>18</v>
      </c>
      <c r="H144" s="40" t="str">
        <f>H107</f>
        <v>Wrocław</v>
      </c>
      <c r="I144" s="40" t="str">
        <f>I107</f>
        <v>Mirków</v>
      </c>
      <c r="J144" s="40" t="s">
        <v>18</v>
      </c>
      <c r="K144" s="40" t="str">
        <f>K107</f>
        <v>Wrocław</v>
      </c>
      <c r="L144" s="40" t="str">
        <f>L107</f>
        <v>Święta Katarzyna</v>
      </c>
      <c r="M144" s="40" t="s">
        <v>18</v>
      </c>
      <c r="N144" s="40" t="str">
        <f>N107</f>
        <v>Wrocław</v>
      </c>
      <c r="O144" s="40" t="str">
        <f>O107</f>
        <v>Siechnice</v>
      </c>
      <c r="P144" s="40" t="s">
        <v>18</v>
      </c>
      <c r="Q144" s="40" t="str">
        <f>Q107</f>
        <v>Wrocław</v>
      </c>
      <c r="R144" s="40" t="str">
        <f>R107</f>
        <v>Żórawina</v>
      </c>
      <c r="S144" s="40" t="s">
        <v>18</v>
      </c>
      <c r="T144" s="40" t="str">
        <f>T107</f>
        <v>Wrocław</v>
      </c>
      <c r="U144" s="40" t="str">
        <f>U107</f>
        <v>Mokronos Górny</v>
      </c>
      <c r="V144" s="40" t="s">
        <v>18</v>
      </c>
      <c r="W144" s="40" t="str">
        <f>W107</f>
        <v>Wrocław</v>
      </c>
      <c r="X144" s="40" t="str">
        <f>X107</f>
        <v>Mrozów</v>
      </c>
      <c r="Y144" s="40" t="s">
        <v>18</v>
      </c>
      <c r="Z144" s="40" t="str">
        <f>Z107</f>
        <v>Wrocław</v>
      </c>
      <c r="AA144" s="40" t="str">
        <f>AA107</f>
        <v>Brzezinka Średzka</v>
      </c>
      <c r="AB144" s="40" t="s">
        <v>18</v>
      </c>
      <c r="AC144" s="40" t="str">
        <f>AC107</f>
        <v>Wrocław</v>
      </c>
      <c r="AD144" s="40" t="str">
        <f>AD107</f>
        <v>Dobrzykowice Wrocławskie</v>
      </c>
      <c r="AE144" s="40" t="s">
        <v>18</v>
      </c>
      <c r="AF144" s="40" t="str">
        <f>AF107</f>
        <v>Wrocław</v>
      </c>
      <c r="AG144" s="40" t="str">
        <f>AG107</f>
        <v>Bielany Wrocławskie</v>
      </c>
      <c r="AH144" s="40" t="s">
        <v>18</v>
      </c>
      <c r="AI144" s="40" t="s">
        <v>309</v>
      </c>
      <c r="AJ144" s="40" t="s">
        <v>310</v>
      </c>
    </row>
    <row r="145" spans="1:36">
      <c r="A145" s="40" t="s">
        <v>300</v>
      </c>
      <c r="B145" s="4">
        <f>IFERROR('KORDONY - pasażerowie'!B145/'KORDONY - pojemność pociągów'!B145,"-")</f>
        <v>0.64236111111111116</v>
      </c>
      <c r="C145" s="4">
        <f>IFERROR('KORDONY - pasażerowie'!C145/'KORDONY - pojemność pociągów'!C145,"-")</f>
        <v>4.6898638426626324E-2</v>
      </c>
      <c r="D145" s="4">
        <f>IFERROR('KORDONY - pasażerowie'!D145/'KORDONY - pojemność pociągów'!D145,"-")</f>
        <v>0.28225068618481242</v>
      </c>
      <c r="E145" s="4">
        <f>IFERROR('KORDONY - pasażerowie'!E145/'KORDONY - pojemność pociągów'!E145,"-")</f>
        <v>0.63398692810457513</v>
      </c>
      <c r="F145" s="4">
        <f>IFERROR('KORDONY - pasażerowie'!F145/'KORDONY - pojemność pociągów'!F145,"-")</f>
        <v>4.2483660130718956E-2</v>
      </c>
      <c r="G145" s="4">
        <f>IFERROR('KORDONY - pasażerowie'!G145/'KORDONY - pojemność pociągów'!G145,"-")</f>
        <v>0.33823529411764708</v>
      </c>
      <c r="H145" s="4">
        <f>IFERROR('KORDONY - pasażerowie'!H145/'KORDONY - pojemność pociągów'!H145,"-")</f>
        <v>0.49480249480249483</v>
      </c>
      <c r="I145" s="4">
        <f>IFERROR('KORDONY - pasażerowie'!I145/'KORDONY - pojemność pociągów'!I145,"-")</f>
        <v>0.23379629629629631</v>
      </c>
      <c r="J145" s="4">
        <f>IFERROR('KORDONY - pasażerowie'!J145/'KORDONY - pojemność pociągów'!J145,"-")</f>
        <v>0.41391678622668582</v>
      </c>
      <c r="K145" s="4">
        <f>IFERROR('KORDONY - pasażerowie'!K145/'KORDONY - pojemność pociągów'!K145,"-")</f>
        <v>0.44129834254143646</v>
      </c>
      <c r="L145" s="4">
        <f>IFERROR('KORDONY - pasażerowie'!L145/'KORDONY - pojemność pociągów'!L145,"-")</f>
        <v>0.10679611650485436</v>
      </c>
      <c r="M145" s="4">
        <f>IFERROR('KORDONY - pasażerowie'!M145/'KORDONY - pojemność pociągów'!M145,"-")</f>
        <v>0.3672043010752688</v>
      </c>
      <c r="N145" s="4">
        <f>IFERROR('KORDONY - pasażerowie'!N145/'KORDONY - pojemność pociągów'!N145,"-")</f>
        <v>0.3212058212058212</v>
      </c>
      <c r="O145" s="4">
        <f>IFERROR('KORDONY - pasażerowie'!O145/'KORDONY - pojemność pociągów'!O145,"-")</f>
        <v>6.5094339622641509E-2</v>
      </c>
      <c r="P145" s="4">
        <f>IFERROR('KORDONY - pasażerowie'!P145/'KORDONY - pojemność pociągów'!P145,"-")</f>
        <v>0.18694362017804153</v>
      </c>
      <c r="Q145" s="4">
        <f>IFERROR('KORDONY - pasażerowie'!Q145/'KORDONY - pojemność pociągów'!Q145,"-")</f>
        <v>0.31573033707865167</v>
      </c>
      <c r="R145" s="4">
        <f>IFERROR('KORDONY - pasażerowie'!R145/'KORDONY - pojemność pociągów'!R145,"-")</f>
        <v>9.6474953617810763E-2</v>
      </c>
      <c r="S145" s="4">
        <f>IFERROR('KORDONY - pasażerowie'!S145/'KORDONY - pojemność pociągów'!S145,"-")</f>
        <v>0.23303009097270819</v>
      </c>
      <c r="T145" s="4">
        <f>IFERROR('KORDONY - pasażerowie'!T145/'KORDONY - pojemność pociągów'!T145,"-")</f>
        <v>0.59615384615384615</v>
      </c>
      <c r="U145" s="4">
        <f>IFERROR('KORDONY - pasażerowie'!U145/'KORDONY - pojemność pociągów'!U145,"-")</f>
        <v>0.1295143212951432</v>
      </c>
      <c r="V145" s="4">
        <f>IFERROR('KORDONY - pasażerowie'!V145/'KORDONY - pojemność pociągów'!V145,"-")</f>
        <v>0.37403675163011263</v>
      </c>
      <c r="W145" s="4">
        <f>IFERROR('KORDONY - pasażerowie'!W145/'KORDONY - pojemność pociągów'!W145,"-")</f>
        <v>0.37169811320754714</v>
      </c>
      <c r="X145" s="4">
        <f>IFERROR('KORDONY - pasażerowie'!X145/'KORDONY - pojemność pociągów'!X145,"-")</f>
        <v>0.16226415094339622</v>
      </c>
      <c r="Y145" s="4">
        <f>IFERROR('KORDONY - pasażerowie'!Y145/'KORDONY - pojemność pociągów'!Y145,"-")</f>
        <v>0.23207547169811321</v>
      </c>
      <c r="Z145" s="4">
        <f>IFERROR('KORDONY - pasażerowie'!Z145/'KORDONY - pojemność pociągów'!Z145,"-")</f>
        <v>0.33863423760523853</v>
      </c>
      <c r="AA145" s="4">
        <f>IFERROR('KORDONY - pasażerowie'!AA145/'KORDONY - pojemność pociągów'!AA145,"-")</f>
        <v>9.4907407407407413E-2</v>
      </c>
      <c r="AB145" s="4">
        <f>IFERROR('KORDONY - pasażerowie'!AB145/'KORDONY - pojemność pociągów'!AB145,"-")</f>
        <v>0.26848767488341108</v>
      </c>
      <c r="AC145" s="4">
        <f>IFERROR('KORDONY - pasażerowie'!AC145/'KORDONY - pojemność pociągów'!AC145,"-")</f>
        <v>0.48301886792452831</v>
      </c>
      <c r="AD145" s="4" t="str">
        <f>IFERROR('KORDONY - pasażerowie'!AD145/'KORDONY - pojemność pociągów'!AD145,"-")</f>
        <v>-</v>
      </c>
      <c r="AE145" s="4">
        <f>IFERROR('KORDONY - pasażerowie'!AE145/'KORDONY - pojemność pociągów'!AE145,"-")</f>
        <v>0.48301886792452831</v>
      </c>
      <c r="AF145" s="4">
        <f>IFERROR('KORDONY - pasażerowie'!AF145/'KORDONY - pojemność pociągów'!AF145,"-")</f>
        <v>0.31802721088435376</v>
      </c>
      <c r="AG145" s="4">
        <f>IFERROR('KORDONY - pasażerowie'!AG145/'KORDONY - pojemność pociągów'!AG145,"-")</f>
        <v>0.15032679738562091</v>
      </c>
      <c r="AH145" s="4">
        <f>IFERROR('KORDONY - pasażerowie'!AH145/'KORDONY - pojemność pociągów'!AH145,"-")</f>
        <v>0.26062639821029082</v>
      </c>
      <c r="AI145" s="4">
        <f>IFERROR('KORDONY - pasażerowie'!AI145/'KORDONY - pojemność pociągów'!AI145,"-")</f>
        <v>0.44093878002878334</v>
      </c>
      <c r="AJ145" s="4">
        <f>IFERROR('KORDONY - pasażerowie'!AJ145/'KORDONY - pojemność pociągów'!AJ145,"-")</f>
        <v>0.10551558752997602</v>
      </c>
    </row>
    <row r="146" spans="1:36">
      <c r="A146" s="40" t="s">
        <v>301</v>
      </c>
      <c r="B146" s="4">
        <f>IFERROR('KORDONY - pasażerowie'!B146/'KORDONY - pojemność pociągów'!B146,"-")</f>
        <v>0.8202247191011236</v>
      </c>
      <c r="C146" s="4">
        <f>IFERROR('KORDONY - pasażerowie'!C146/'KORDONY - pojemność pociągów'!C146,"-")</f>
        <v>7.1698113207547168E-2</v>
      </c>
      <c r="D146" s="4">
        <f>IFERROR('KORDONY - pasażerowie'!D146/'KORDONY - pojemność pociągów'!D146,"-")</f>
        <v>0.54084507042253516</v>
      </c>
      <c r="E146" s="4" t="str">
        <f>IFERROR('KORDONY - pasażerowie'!E146/'KORDONY - pojemność pociągów'!E146,"-")</f>
        <v>-</v>
      </c>
      <c r="F146" s="4">
        <f>IFERROR('KORDONY - pasażerowie'!F146/'KORDONY - pojemność pociągów'!F146,"-")</f>
        <v>8.4967320261437912E-2</v>
      </c>
      <c r="G146" s="4">
        <f>IFERROR('KORDONY - pasażerowie'!G146/'KORDONY - pojemność pociągów'!G146,"-")</f>
        <v>8.4967320261437912E-2</v>
      </c>
      <c r="H146" s="4">
        <f>IFERROR('KORDONY - pasażerowie'!H146/'KORDONY - pojemność pociągów'!H146,"-")</f>
        <v>0.55092592592592593</v>
      </c>
      <c r="I146" s="4">
        <f>IFERROR('KORDONY - pasażerowie'!I146/'KORDONY - pojemność pociągów'!I146,"-")</f>
        <v>0.11688311688311688</v>
      </c>
      <c r="J146" s="4">
        <f>IFERROR('KORDONY - pasażerowie'!J146/'KORDONY - pojemność pociągów'!J146,"-")</f>
        <v>0.38417676407697793</v>
      </c>
      <c r="K146" s="4">
        <f>IFERROR('KORDONY - pasażerowie'!K146/'KORDONY - pojemność pociągów'!K146,"-")</f>
        <v>0.46456692913385828</v>
      </c>
      <c r="L146" s="4">
        <f>IFERROR('KORDONY - pasażerowie'!L146/'KORDONY - pojemność pociągów'!L146,"-")</f>
        <v>8.9041095890410954E-2</v>
      </c>
      <c r="M146" s="4">
        <f>IFERROR('KORDONY - pasażerowie'!M146/'KORDONY - pojemność pociągów'!M146,"-")</f>
        <v>0.32750000000000001</v>
      </c>
      <c r="N146" s="4">
        <f>IFERROR('KORDONY - pasażerowie'!N146/'KORDONY - pojemność pociągów'!N146,"-")</f>
        <v>0.64920486435921421</v>
      </c>
      <c r="O146" s="4" t="str">
        <f>IFERROR('KORDONY - pasażerowie'!O146/'KORDONY - pojemność pociągów'!O146,"-")</f>
        <v>-</v>
      </c>
      <c r="P146" s="4">
        <f>IFERROR('KORDONY - pasażerowie'!P146/'KORDONY - pojemność pociągów'!P146,"-")</f>
        <v>0.64920486435921421</v>
      </c>
      <c r="Q146" s="4">
        <f>IFERROR('KORDONY - pasażerowie'!Q146/'KORDONY - pojemność pociągów'!Q146,"-")</f>
        <v>0.49905660377358491</v>
      </c>
      <c r="R146" s="4">
        <f>IFERROR('KORDONY - pasażerowie'!R146/'KORDONY - pojemność pociągów'!R146,"-")</f>
        <v>0.10879629629629629</v>
      </c>
      <c r="S146" s="4">
        <f>IFERROR('KORDONY - pasażerowie'!S146/'KORDONY - pojemność pociągów'!S146,"-")</f>
        <v>0.38605898123324395</v>
      </c>
      <c r="T146" s="4">
        <f>IFERROR('KORDONY - pasażerowie'!T146/'KORDONY - pojemność pociągów'!T146,"-")</f>
        <v>0.55812220566318926</v>
      </c>
      <c r="U146" s="4">
        <f>IFERROR('KORDONY - pasażerowie'!U146/'KORDONY - pojemność pociągów'!U146,"-")</f>
        <v>0.20224719101123595</v>
      </c>
      <c r="V146" s="4">
        <f>IFERROR('KORDONY - pasażerowie'!V146/'KORDONY - pojemność pociągów'!V146,"-")</f>
        <v>0.39335734293717489</v>
      </c>
      <c r="W146" s="4">
        <f>IFERROR('KORDONY - pasażerowie'!W146/'KORDONY - pojemność pociągów'!W146,"-")</f>
        <v>0.48290598290598291</v>
      </c>
      <c r="X146" s="4">
        <f>IFERROR('KORDONY - pasażerowie'!X146/'KORDONY - pojemność pociągów'!X146,"-")</f>
        <v>0.1169811320754717</v>
      </c>
      <c r="Y146" s="4">
        <f>IFERROR('KORDONY - pasażerowie'!Y146/'KORDONY - pojemność pociągów'!Y146,"-")</f>
        <v>0.40216486261448792</v>
      </c>
      <c r="Z146" s="4">
        <f>IFERROR('KORDONY - pasażerowie'!Z146/'KORDONY - pojemność pociągów'!Z146,"-")</f>
        <v>0.43848580441640378</v>
      </c>
      <c r="AA146" s="4">
        <f>IFERROR('KORDONY - pasażerowie'!AA146/'KORDONY - pojemność pociągów'!AA146,"-")</f>
        <v>0.11886792452830189</v>
      </c>
      <c r="AB146" s="4">
        <f>IFERROR('KORDONY - pasażerowie'!AB146/'KORDONY - pojemność pociągów'!AB146,"-")</f>
        <v>0.32410533423362592</v>
      </c>
      <c r="AC146" s="4" t="str">
        <f>IFERROR('KORDONY - pasażerowie'!AC146/'KORDONY - pojemność pociągów'!AC146,"-")</f>
        <v>-</v>
      </c>
      <c r="AD146" s="4">
        <f>IFERROR('KORDONY - pasażerowie'!AD146/'KORDONY - pojemność pociągów'!AD146,"-")</f>
        <v>3.7735849056603772E-2</v>
      </c>
      <c r="AE146" s="4">
        <f>IFERROR('KORDONY - pasażerowie'!AE146/'KORDONY - pojemność pociągów'!AE146,"-")</f>
        <v>3.7735849056603772E-2</v>
      </c>
      <c r="AF146" s="4">
        <f>IFERROR('KORDONY - pasażerowie'!AF146/'KORDONY - pojemność pociągów'!AF146,"-")</f>
        <v>0.73529411764705888</v>
      </c>
      <c r="AG146" s="4">
        <f>IFERROR('KORDONY - pasażerowie'!AG146/'KORDONY - pojemność pociągów'!AG146,"-")</f>
        <v>0.16013071895424835</v>
      </c>
      <c r="AH146" s="4">
        <f>IFERROR('KORDONY - pasażerowie'!AH146/'KORDONY - pojemność pociągów'!AH146,"-")</f>
        <v>0.44771241830065361</v>
      </c>
      <c r="AI146" s="4">
        <f>IFERROR('KORDONY - pasażerowie'!AI146/'KORDONY - pojemność pociągów'!AI146,"-")</f>
        <v>0.55453575240128072</v>
      </c>
      <c r="AJ146" s="4">
        <f>IFERROR('KORDONY - pasażerowie'!AJ146/'KORDONY - pojemność pociągów'!AJ146,"-")</f>
        <v>0.1201322556943424</v>
      </c>
    </row>
    <row r="147" spans="1:36">
      <c r="A147" s="40" t="s">
        <v>302</v>
      </c>
      <c r="B147" s="4">
        <f>IFERROR('KORDONY - pasażerowie'!B147/'KORDONY - pojemność pociągów'!B147,"-")</f>
        <v>0.96091205211726383</v>
      </c>
      <c r="C147" s="4">
        <f>IFERROR('KORDONY - pasażerowie'!C147/'KORDONY - pojemność pociągów'!C147,"-")</f>
        <v>5.7513914656771803E-2</v>
      </c>
      <c r="D147" s="4">
        <f>IFERROR('KORDONY - pasażerowie'!D147/'KORDONY - pojemność pociągów'!D147,"-")</f>
        <v>0.38534278959810875</v>
      </c>
      <c r="E147" s="4">
        <f>IFERROR('KORDONY - pasażerowie'!E147/'KORDONY - pojemność pociągów'!E147,"-")</f>
        <v>0.62418300653594772</v>
      </c>
      <c r="F147" s="4">
        <f>IFERROR('KORDONY - pasażerowie'!F147/'KORDONY - pojemność pociągów'!F147,"-")</f>
        <v>5.2287581699346407E-2</v>
      </c>
      <c r="G147" s="4">
        <f>IFERROR('KORDONY - pasażerowie'!G147/'KORDONY - pojemność pociągów'!G147,"-")</f>
        <v>0.33823529411764708</v>
      </c>
      <c r="H147" s="4">
        <f>IFERROR('KORDONY - pasażerowie'!H147/'KORDONY - pojemność pociągów'!H147,"-")</f>
        <v>0.24820659971305595</v>
      </c>
      <c r="I147" s="4">
        <f>IFERROR('KORDONY - pasażerowie'!I147/'KORDONY - pojemność pociągów'!I147,"-")</f>
        <v>0.29417879417879417</v>
      </c>
      <c r="J147" s="4">
        <f>IFERROR('KORDONY - pasażerowie'!J147/'KORDONY - pojemność pociągów'!J147,"-")</f>
        <v>0.26697792869269948</v>
      </c>
      <c r="K147" s="4">
        <f>IFERROR('KORDONY - pasażerowie'!K147/'KORDONY - pojemność pociągów'!K147,"-")</f>
        <v>0.62259615384615385</v>
      </c>
      <c r="L147" s="4">
        <f>IFERROR('KORDONY - pasażerowie'!L147/'KORDONY - pojemność pociągów'!L147,"-")</f>
        <v>8.7328767123287673E-2</v>
      </c>
      <c r="M147" s="4">
        <f>IFERROR('KORDONY - pasażerowie'!M147/'KORDONY - pojemność pociągów'!M147,"-")</f>
        <v>0.31</v>
      </c>
      <c r="N147" s="4">
        <f>IFERROR('KORDONY - pasażerowie'!N147/'KORDONY - pojemność pociągów'!N147,"-")</f>
        <v>0.61886792452830186</v>
      </c>
      <c r="O147" s="4">
        <f>IFERROR('KORDONY - pasażerowie'!O147/'KORDONY - pojemność pociągów'!O147,"-")</f>
        <v>6.2264150943396226E-2</v>
      </c>
      <c r="P147" s="4">
        <f>IFERROR('KORDONY - pasażerowie'!P147/'KORDONY - pojemność pociągów'!P147,"-")</f>
        <v>0.34056603773584904</v>
      </c>
      <c r="Q147" s="4">
        <f>IFERROR('KORDONY - pasażerowie'!Q147/'KORDONY - pojemność pociągów'!Q147,"-")</f>
        <v>0.29763130792996911</v>
      </c>
      <c r="R147" s="4">
        <f>IFERROR('KORDONY - pasażerowie'!R147/'KORDONY - pojemność pociągów'!R147,"-")</f>
        <v>0.30612244897959184</v>
      </c>
      <c r="S147" s="4">
        <f>IFERROR('KORDONY - pasażerowie'!S147/'KORDONY - pojemność pociągów'!S147,"-")</f>
        <v>0.30066225165562915</v>
      </c>
      <c r="T147" s="4">
        <f>IFERROR('KORDONY - pasażerowie'!T147/'KORDONY - pojemność pociągów'!T147,"-")</f>
        <v>0.76202531645569616</v>
      </c>
      <c r="U147" s="4">
        <f>IFERROR('KORDONY - pasażerowie'!U147/'KORDONY - pojemność pociągów'!U147,"-")</f>
        <v>6.6666666666666666E-2</v>
      </c>
      <c r="V147" s="4">
        <f>IFERROR('KORDONY - pasażerowie'!V147/'KORDONY - pojemność pociągów'!V147,"-")</f>
        <v>0.5506607929515418</v>
      </c>
      <c r="W147" s="4">
        <f>IFERROR('KORDONY - pasażerowie'!W147/'KORDONY - pojemność pociągów'!W147,"-")</f>
        <v>0.48490566037735849</v>
      </c>
      <c r="X147" s="4">
        <f>IFERROR('KORDONY - pasażerowie'!X147/'KORDONY - pojemność pociągów'!X147,"-")</f>
        <v>0.21509433962264152</v>
      </c>
      <c r="Y147" s="4">
        <f>IFERROR('KORDONY - pasażerowie'!Y147/'KORDONY - pojemność pociągów'!Y147,"-")</f>
        <v>0.39496855345911952</v>
      </c>
      <c r="Z147" s="4">
        <f>IFERROR('KORDONY - pasażerowie'!Z147/'KORDONY - pojemność pociągów'!Z147,"-")</f>
        <v>0.22830188679245284</v>
      </c>
      <c r="AA147" s="4">
        <f>IFERROR('KORDONY - pasażerowie'!AA147/'KORDONY - pojemność pociągów'!AA147,"-")</f>
        <v>0.10018552875695733</v>
      </c>
      <c r="AB147" s="4">
        <f>IFERROR('KORDONY - pasażerowie'!AB147/'KORDONY - pojemność pociągów'!AB147,"-")</f>
        <v>0.16370439663236669</v>
      </c>
      <c r="AC147" s="4">
        <f>IFERROR('KORDONY - pasażerowie'!AC147/'KORDONY - pojemność pociągów'!AC147,"-")</f>
        <v>0.40943396226415096</v>
      </c>
      <c r="AD147" s="4">
        <f>IFERROR('KORDONY - pasażerowie'!AD147/'KORDONY - pojemność pociągów'!AD147,"-")</f>
        <v>3.962264150943396E-2</v>
      </c>
      <c r="AE147" s="4">
        <f>IFERROR('KORDONY - pasażerowie'!AE147/'KORDONY - pojemność pociągów'!AE147,"-")</f>
        <v>0.22452830188679246</v>
      </c>
      <c r="AF147" s="4">
        <f>IFERROR('KORDONY - pasażerowie'!AF147/'KORDONY - pojemność pociągów'!AF147,"-")</f>
        <v>0.50653594771241828</v>
      </c>
      <c r="AG147" s="4">
        <f>IFERROR('KORDONY - pasażerowie'!AG147/'KORDONY - pojemność pociągów'!AG147,"-")</f>
        <v>4.6153846153846156E-2</v>
      </c>
      <c r="AH147" s="4">
        <f>IFERROR('KORDONY - pasażerowie'!AH147/'KORDONY - pojemność pociągów'!AH147,"-")</f>
        <v>0.29505300353356889</v>
      </c>
      <c r="AI147" s="4">
        <f>IFERROR('KORDONY - pasażerowie'!AI147/'KORDONY - pojemność pociągów'!AI147,"-")</f>
        <v>0.46456582633053223</v>
      </c>
      <c r="AJ147" s="4">
        <f>IFERROR('KORDONY - pasażerowie'!AJ147/'KORDONY - pojemność pociągów'!AJ147,"-")</f>
        <v>0.1417725988700565</v>
      </c>
    </row>
    <row r="148" spans="1:36">
      <c r="A148" s="40" t="s">
        <v>303</v>
      </c>
      <c r="B148" s="4">
        <f>IFERROR('KORDONY - pasażerowie'!B148/'KORDONY - pojemność pociągów'!B148,"-")</f>
        <v>0.23379629629629631</v>
      </c>
      <c r="C148" s="4">
        <f>IFERROR('KORDONY - pasażerowie'!C148/'KORDONY - pojemność pociągów'!C148,"-")</f>
        <v>0.36853932584269661</v>
      </c>
      <c r="D148" s="4">
        <f>IFERROR('KORDONY - pasażerowie'!D148/'KORDONY - pojemność pociągów'!D148,"-")</f>
        <v>0.32450832072617247</v>
      </c>
      <c r="E148" s="4">
        <f>IFERROR('KORDONY - pasażerowie'!E148/'KORDONY - pojemność pociągów'!E148,"-")</f>
        <v>0.16993464052287582</v>
      </c>
      <c r="F148" s="4">
        <f>IFERROR('KORDONY - pasażerowie'!F148/'KORDONY - pojemność pociągów'!F148,"-")</f>
        <v>0.3562091503267974</v>
      </c>
      <c r="G148" s="4">
        <f>IFERROR('KORDONY - pasażerowie'!G148/'KORDONY - pojemność pociągów'!G148,"-")</f>
        <v>0.26307189542483661</v>
      </c>
      <c r="H148" s="4">
        <f>IFERROR('KORDONY - pasażerowie'!H148/'KORDONY - pojemność pociągów'!H148,"-")</f>
        <v>0.15856481481481483</v>
      </c>
      <c r="I148" s="4">
        <f>IFERROR('KORDONY - pasażerowie'!I148/'KORDONY - pojemność pociągów'!I148,"-")</f>
        <v>0.66898148148148151</v>
      </c>
      <c r="J148" s="4">
        <f>IFERROR('KORDONY - pasażerowie'!J148/'KORDONY - pojemność pociągów'!J148,"-")</f>
        <v>0.32870370370370372</v>
      </c>
      <c r="K148" s="4">
        <f>IFERROR('KORDONY - pasażerowie'!K148/'KORDONY - pojemność pociągów'!K148,"-")</f>
        <v>0.46376811594202899</v>
      </c>
      <c r="L148" s="4">
        <f>IFERROR('KORDONY - pasażerowie'!L148/'KORDONY - pojemność pociągów'!L148,"-")</f>
        <v>0.39726027397260272</v>
      </c>
      <c r="M148" s="4">
        <f>IFERROR('KORDONY - pasażerowie'!M148/'KORDONY - pojemność pociągów'!M148,"-")</f>
        <v>0.42195909580193758</v>
      </c>
      <c r="N148" s="4" t="str">
        <f>IFERROR('KORDONY - pasażerowie'!N148/'KORDONY - pojemność pociągów'!N148,"-")</f>
        <v>-</v>
      </c>
      <c r="O148" s="4">
        <f>IFERROR('KORDONY - pasażerowie'!O148/'KORDONY - pojemność pociągów'!O148,"-")</f>
        <v>0.43207547169811322</v>
      </c>
      <c r="P148" s="4">
        <f>IFERROR('KORDONY - pasażerowie'!P148/'KORDONY - pojemność pociągów'!P148,"-")</f>
        <v>0.43207547169811322</v>
      </c>
      <c r="Q148" s="4">
        <f>IFERROR('KORDONY - pasażerowie'!Q148/'KORDONY - pojemność pociągów'!Q148,"-")</f>
        <v>0.21150278293135436</v>
      </c>
      <c r="R148" s="4">
        <f>IFERROR('KORDONY - pasażerowie'!R148/'KORDONY - pojemność pociągów'!R148,"-")</f>
        <v>0.22968906720160481</v>
      </c>
      <c r="S148" s="4">
        <f>IFERROR('KORDONY - pasażerowie'!S148/'KORDONY - pojemność pociągów'!S148,"-")</f>
        <v>0.22330729166666666</v>
      </c>
      <c r="T148" s="4">
        <f>IFERROR('KORDONY - pasażerowie'!T148/'KORDONY - pojemność pociągów'!T148,"-")</f>
        <v>0.3888888888888889</v>
      </c>
      <c r="U148" s="4">
        <f>IFERROR('KORDONY - pasażerowie'!U148/'KORDONY - pojemność pociągów'!U148,"-")</f>
        <v>0.579185520361991</v>
      </c>
      <c r="V148" s="4">
        <f>IFERROR('KORDONY - pasażerowie'!V148/'KORDONY - pojemność pociągów'!V148,"-")</f>
        <v>0.53025210084033614</v>
      </c>
      <c r="W148" s="4">
        <f>IFERROR('KORDONY - pasażerowie'!W148/'KORDONY - pojemność pociągów'!W148,"-")</f>
        <v>0.2339622641509434</v>
      </c>
      <c r="X148" s="4">
        <f>IFERROR('KORDONY - pasażerowie'!X148/'KORDONY - pojemność pociągów'!X148,"-")</f>
        <v>0.46285714285714286</v>
      </c>
      <c r="Y148" s="4">
        <f>IFERROR('KORDONY - pasażerowie'!Y148/'KORDONY - pojemność pociągów'!Y148,"-")</f>
        <v>0.37651245551601425</v>
      </c>
      <c r="Z148" s="4">
        <f>IFERROR('KORDONY - pasażerowie'!Z148/'KORDONY - pojemność pociągów'!Z148,"-")</f>
        <v>6.4935064935064929E-2</v>
      </c>
      <c r="AA148" s="4">
        <f>IFERROR('KORDONY - pasażerowie'!AA148/'KORDONY - pojemność pociągów'!AA148,"-")</f>
        <v>0.30465587044534415</v>
      </c>
      <c r="AB148" s="4">
        <f>IFERROR('KORDONY - pasażerowie'!AB148/'KORDONY - pojemność pociągów'!AB148,"-")</f>
        <v>0.2200392927308448</v>
      </c>
      <c r="AC148" s="4">
        <f>IFERROR('KORDONY - pasażerowie'!AC148/'KORDONY - pojemność pociągów'!AC148,"-")</f>
        <v>5.4716981132075473E-2</v>
      </c>
      <c r="AD148" s="4" t="str">
        <f>IFERROR('KORDONY - pasażerowie'!AD148/'KORDONY - pojemność pociągów'!AD148,"-")</f>
        <v>-</v>
      </c>
      <c r="AE148" s="4">
        <f>IFERROR('KORDONY - pasażerowie'!AE148/'KORDONY - pojemność pociągów'!AE148,"-")</f>
        <v>5.4716981132075473E-2</v>
      </c>
      <c r="AF148" s="4" t="str">
        <f>IFERROR('KORDONY - pasażerowie'!AF148/'KORDONY - pojemność pociągów'!AF148,"-")</f>
        <v>-</v>
      </c>
      <c r="AG148" s="4">
        <f>IFERROR('KORDONY - pasażerowie'!AG148/'KORDONY - pojemność pociągów'!AG148,"-")</f>
        <v>0.41666666666666669</v>
      </c>
      <c r="AH148" s="4">
        <f>IFERROR('KORDONY - pasażerowie'!AH148/'KORDONY - pojemność pociągów'!AH148,"-")</f>
        <v>0.41666666666666669</v>
      </c>
      <c r="AI148" s="4">
        <f>IFERROR('KORDONY - pasażerowie'!AI148/'KORDONY - pojemność pociągów'!AI148,"-")</f>
        <v>0.19836028239580961</v>
      </c>
      <c r="AJ148" s="4">
        <f>IFERROR('KORDONY - pasażerowie'!AJ148/'KORDONY - pojemność pociągów'!AJ148,"-")</f>
        <v>0.40698331919705966</v>
      </c>
    </row>
    <row r="149" spans="1:36">
      <c r="A149" s="40" t="s">
        <v>304</v>
      </c>
      <c r="B149" s="4">
        <f>IFERROR('KORDONY - pasażerowie'!B149/'KORDONY - pojemność pociągów'!B149,"-")</f>
        <v>0.13396226415094339</v>
      </c>
      <c r="C149" s="4">
        <f>IFERROR('KORDONY - pasażerowie'!C149/'KORDONY - pojemność pociągów'!C149,"-")</f>
        <v>0.40649606299212598</v>
      </c>
      <c r="D149" s="4">
        <f>IFERROR('KORDONY - pasażerowie'!D149/'KORDONY - pojemność pociągów'!D149,"-")</f>
        <v>0.35011709601873536</v>
      </c>
      <c r="E149" s="4" t="str">
        <f>IFERROR('KORDONY - pasażerowie'!E149/'KORDONY - pojemność pociągów'!E149,"-")</f>
        <v>-</v>
      </c>
      <c r="F149" s="4">
        <f>IFERROR('KORDONY - pasażerowie'!F149/'KORDONY - pojemność pociągów'!F149,"-")</f>
        <v>0.50653594771241828</v>
      </c>
      <c r="G149" s="4">
        <f>IFERROR('KORDONY - pasażerowie'!G149/'KORDONY - pojemność pociągów'!G149,"-")</f>
        <v>0.50653594771241828</v>
      </c>
      <c r="H149" s="4" t="str">
        <f>IFERROR('KORDONY - pasażerowie'!H149/'KORDONY - pojemność pociągów'!H149,"-")</f>
        <v>-</v>
      </c>
      <c r="I149" s="4">
        <f>IFERROR('KORDONY - pasażerowie'!I149/'KORDONY - pojemność pociągów'!I149,"-")</f>
        <v>0.69750519750519746</v>
      </c>
      <c r="J149" s="4">
        <f>IFERROR('KORDONY - pasażerowie'!J149/'KORDONY - pojemność pociągów'!J149,"-")</f>
        <v>0.69750519750519746</v>
      </c>
      <c r="K149" s="4" t="str">
        <f>IFERROR('KORDONY - pasażerowie'!K149/'KORDONY - pojemność pociągów'!K149,"-")</f>
        <v>-</v>
      </c>
      <c r="L149" s="4">
        <f>IFERROR('KORDONY - pasażerowie'!L149/'KORDONY - pojemność pociągów'!L149,"-")</f>
        <v>0.28703703703703703</v>
      </c>
      <c r="M149" s="4">
        <f>IFERROR('KORDONY - pasażerowie'!M149/'KORDONY - pojemność pociągów'!M149,"-")</f>
        <v>0.28703703703703703</v>
      </c>
      <c r="N149" s="4">
        <f>IFERROR('KORDONY - pasażerowie'!N149/'KORDONY - pojemność pociągów'!N149,"-")</f>
        <v>0.11509433962264151</v>
      </c>
      <c r="O149" s="4">
        <f>IFERROR('KORDONY - pasażerowie'!O149/'KORDONY - pojemność pociągów'!O149,"-")</f>
        <v>0.42208370436331255</v>
      </c>
      <c r="P149" s="4">
        <f>IFERROR('KORDONY - pasażerowie'!P149/'KORDONY - pojemność pociągów'!P149,"-")</f>
        <v>0.323653962492438</v>
      </c>
      <c r="Q149" s="4">
        <f>IFERROR('KORDONY - pasażerowie'!Q149/'KORDONY - pojemność pociągów'!Q149,"-")</f>
        <v>9.3279839518555674E-2</v>
      </c>
      <c r="R149" s="4">
        <f>IFERROR('KORDONY - pasażerowie'!R149/'KORDONY - pojemność pociągów'!R149,"-")</f>
        <v>0.40485829959514169</v>
      </c>
      <c r="S149" s="4">
        <f>IFERROR('KORDONY - pasażerowie'!S149/'KORDONY - pojemność pociągów'!S149,"-")</f>
        <v>0.24836272040302268</v>
      </c>
      <c r="T149" s="4">
        <f>IFERROR('KORDONY - pasażerowie'!T149/'KORDONY - pojemność pociągów'!T149,"-")</f>
        <v>0.54202898550724643</v>
      </c>
      <c r="U149" s="4">
        <f>IFERROR('KORDONY - pasażerowie'!U149/'KORDONY - pojemność pociągów'!U149,"-")</f>
        <v>0.84003741814780164</v>
      </c>
      <c r="V149" s="4">
        <f>IFERROR('KORDONY - pasażerowie'!V149/'KORDONY - pojemność pociągów'!V149,"-")</f>
        <v>0.76732673267326734</v>
      </c>
      <c r="W149" s="4">
        <f>IFERROR('KORDONY - pasażerowie'!W149/'KORDONY - pojemność pociągów'!W149,"-")</f>
        <v>0.16685714285714287</v>
      </c>
      <c r="X149" s="4">
        <f>IFERROR('KORDONY - pasażerowie'!X149/'KORDONY - pojemność pociągów'!X149,"-")</f>
        <v>0.51169317118802615</v>
      </c>
      <c r="Y149" s="4">
        <f>IFERROR('KORDONY - pasażerowie'!Y149/'KORDONY - pojemność pociągów'!Y149,"-")</f>
        <v>0.35648148148148145</v>
      </c>
      <c r="Z149" s="4">
        <f>IFERROR('KORDONY - pasażerowie'!Z149/'KORDONY - pojemność pociągów'!Z149,"-")</f>
        <v>0.16497975708502025</v>
      </c>
      <c r="AA149" s="4">
        <f>IFERROR('KORDONY - pasażerowie'!AA149/'KORDONY - pojemność pociągów'!AA149,"-")</f>
        <v>0.39124839124839123</v>
      </c>
      <c r="AB149" s="4">
        <f>IFERROR('KORDONY - pasażerowie'!AB149/'KORDONY - pojemność pociągów'!AB149,"-")</f>
        <v>0.26458923512747873</v>
      </c>
      <c r="AC149" s="4">
        <f>IFERROR('KORDONY - pasażerowie'!AC149/'KORDONY - pojemność pociągów'!AC149,"-")</f>
        <v>6.0377358490566038E-2</v>
      </c>
      <c r="AD149" s="4">
        <f>IFERROR('KORDONY - pasażerowie'!AD149/'KORDONY - pojemność pociągów'!AD149,"-")</f>
        <v>0.25660377358490566</v>
      </c>
      <c r="AE149" s="4">
        <f>IFERROR('KORDONY - pasażerowie'!AE149/'KORDONY - pojemność pociągów'!AE149,"-")</f>
        <v>0.19119496855345913</v>
      </c>
      <c r="AF149" s="4">
        <f>IFERROR('KORDONY - pasażerowie'!AF149/'KORDONY - pojemność pociągów'!AF149,"-")</f>
        <v>0.37254901960784315</v>
      </c>
      <c r="AG149" s="4">
        <f>IFERROR('KORDONY - pasażerowie'!AG149/'KORDONY - pojemność pociągów'!AG149,"-")</f>
        <v>0.58496732026143794</v>
      </c>
      <c r="AH149" s="4">
        <f>IFERROR('KORDONY - pasażerowie'!AH149/'KORDONY - pojemność pociągów'!AH149,"-")</f>
        <v>0.47875816993464054</v>
      </c>
      <c r="AI149" s="4">
        <f>IFERROR('KORDONY - pasażerowie'!AI149/'KORDONY - pojemność pociągów'!AI149,"-")</f>
        <v>0.16996667320133307</v>
      </c>
      <c r="AJ149" s="4">
        <f>IFERROR('KORDONY - pasażerowie'!AJ149/'KORDONY - pojemność pociągów'!AJ149,"-")</f>
        <v>0.45726795096322242</v>
      </c>
    </row>
    <row r="150" spans="1:36">
      <c r="A150" s="40" t="s">
        <v>305</v>
      </c>
      <c r="B150" s="4">
        <f>IFERROR('KORDONY - pasażerowie'!B150/'KORDONY - pojemność pociągów'!B150,"-")</f>
        <v>7.6419213973799124E-2</v>
      </c>
      <c r="C150" s="4">
        <f>IFERROR('KORDONY - pasażerowie'!C150/'KORDONY - pojemność pociągów'!C150,"-")</f>
        <v>0.52838427947598254</v>
      </c>
      <c r="D150" s="4">
        <f>IFERROR('KORDONY - pasażerowie'!D150/'KORDONY - pojemność pociągów'!D150,"-")</f>
        <v>0.30240174672489084</v>
      </c>
      <c r="E150" s="4">
        <f>IFERROR('KORDONY - pasażerowie'!E150/'KORDONY - pojemność pociągów'!E150,"-")</f>
        <v>0.18627450980392157</v>
      </c>
      <c r="F150" s="4">
        <f>IFERROR('KORDONY - pasażerowie'!F150/'KORDONY - pojemność pociągów'!F150,"-")</f>
        <v>0.59803921568627449</v>
      </c>
      <c r="G150" s="4">
        <f>IFERROR('KORDONY - pasażerowie'!G150/'KORDONY - pojemność pociągów'!G150,"-")</f>
        <v>0.39215686274509803</v>
      </c>
      <c r="H150" s="4">
        <f>IFERROR('KORDONY - pasażerowie'!H150/'KORDONY - pojemność pociągów'!H150,"-")</f>
        <v>0.21180555555555555</v>
      </c>
      <c r="I150" s="4">
        <f>IFERROR('KORDONY - pasażerowie'!I150/'KORDONY - pojemność pociągów'!I150,"-")</f>
        <v>0.6157407407407407</v>
      </c>
      <c r="J150" s="4">
        <f>IFERROR('KORDONY - pasażerowie'!J150/'KORDONY - pojemność pociągów'!J150,"-")</f>
        <v>0.41377314814814814</v>
      </c>
      <c r="K150" s="4">
        <f>IFERROR('KORDONY - pasażerowie'!K150/'KORDONY - pojemność pociągów'!K150,"-")</f>
        <v>8.8734567901234573E-2</v>
      </c>
      <c r="L150" s="4">
        <f>IFERROR('KORDONY - pasażerowie'!L150/'KORDONY - pojemność pociągów'!L150,"-")</f>
        <v>0.31481481481481483</v>
      </c>
      <c r="M150" s="4">
        <f>IFERROR('KORDONY - pasażerowie'!M150/'KORDONY - pojemność pociągów'!M150,"-")</f>
        <v>0.14525462962962962</v>
      </c>
      <c r="N150" s="4">
        <f>IFERROR('KORDONY - pasażerowie'!N150/'KORDONY - pojemność pociągów'!N150,"-")</f>
        <v>0.21698113207547171</v>
      </c>
      <c r="O150" s="4">
        <f>IFERROR('KORDONY - pasażerowie'!O150/'KORDONY - pojemność pociągów'!O150,"-")</f>
        <v>0.47641509433962265</v>
      </c>
      <c r="P150" s="4">
        <f>IFERROR('KORDONY - pasażerowie'!P150/'KORDONY - pojemność pociągów'!P150,"-")</f>
        <v>0.38993710691823902</v>
      </c>
      <c r="Q150" s="4">
        <f>IFERROR('KORDONY - pasażerowie'!Q150/'KORDONY - pojemność pociągów'!Q150,"-")</f>
        <v>0.22820037105751392</v>
      </c>
      <c r="R150" s="4">
        <f>IFERROR('KORDONY - pasażerowie'!R150/'KORDONY - pojemność pociągów'!R150,"-")</f>
        <v>0.35617977528089889</v>
      </c>
      <c r="S150" s="4">
        <f>IFERROR('KORDONY - pasażerowie'!S150/'KORDONY - pojemność pociągów'!S150,"-")</f>
        <v>0.3079076277116865</v>
      </c>
      <c r="T150" s="4">
        <f>IFERROR('KORDONY - pasażerowie'!T150/'KORDONY - pojemność pociągów'!T150,"-")</f>
        <v>0.37576687116564417</v>
      </c>
      <c r="U150" s="4">
        <f>IFERROR('KORDONY - pasażerowie'!U150/'KORDONY - pojemność pociągów'!U150,"-")</f>
        <v>0.69349112426035497</v>
      </c>
      <c r="V150" s="4">
        <f>IFERROR('KORDONY - pasażerowie'!V150/'KORDONY - pojemność pociągów'!V150,"-")</f>
        <v>0.55511022044088176</v>
      </c>
      <c r="W150" s="4">
        <f>IFERROR('KORDONY - pasażerowie'!W150/'KORDONY - pojemność pociągów'!W150,"-")</f>
        <v>0.21320754716981133</v>
      </c>
      <c r="X150" s="4">
        <f>IFERROR('KORDONY - pasażerowie'!X150/'KORDONY - pojemność pociągów'!X150,"-")</f>
        <v>0.4359925788497217</v>
      </c>
      <c r="Y150" s="4">
        <f>IFERROR('KORDONY - pasażerowie'!Y150/'KORDONY - pojemność pociągów'!Y150,"-")</f>
        <v>0.36256218905472637</v>
      </c>
      <c r="Z150" s="4" t="str">
        <f>IFERROR('KORDONY - pasażerowie'!Z150/'KORDONY - pojemność pociągów'!Z150,"-")</f>
        <v>-</v>
      </c>
      <c r="AA150" s="4">
        <f>IFERROR('KORDONY - pasażerowie'!AA150/'KORDONY - pojemność pociągów'!AA150,"-")</f>
        <v>0.34857142857142859</v>
      </c>
      <c r="AB150" s="4">
        <f>IFERROR('KORDONY - pasażerowie'!AB150/'KORDONY - pojemność pociągów'!AB150,"-")</f>
        <v>0.34857142857142859</v>
      </c>
      <c r="AC150" s="4">
        <f>IFERROR('KORDONY - pasażerowie'!AC150/'KORDONY - pojemność pociągów'!AC150,"-")</f>
        <v>6.0377358490566038E-2</v>
      </c>
      <c r="AD150" s="4" t="str">
        <f>IFERROR('KORDONY - pasażerowie'!AD150/'KORDONY - pojemność pociągów'!AD150,"-")</f>
        <v>-</v>
      </c>
      <c r="AE150" s="4">
        <f>IFERROR('KORDONY - pasażerowie'!AE150/'KORDONY - pojemność pociągów'!AE150,"-")</f>
        <v>6.0377358490566038E-2</v>
      </c>
      <c r="AF150" s="4">
        <f>IFERROR('KORDONY - pasażerowie'!AF150/'KORDONY - pojemność pociągów'!AF150,"-")</f>
        <v>0.22222222222222221</v>
      </c>
      <c r="AG150" s="4">
        <f>IFERROR('KORDONY - pasażerowie'!AG150/'KORDONY - pojemność pociągów'!AG150,"-")</f>
        <v>0.51307189542483655</v>
      </c>
      <c r="AH150" s="4">
        <f>IFERROR('KORDONY - pasażerowie'!AH150/'KORDONY - pojemność pociągów'!AH150,"-")</f>
        <v>0.36764705882352944</v>
      </c>
      <c r="AI150" s="4">
        <f>IFERROR('KORDONY - pasażerowie'!AI150/'KORDONY - pojemność pociągów'!AI150,"-")</f>
        <v>0.1806687739144901</v>
      </c>
      <c r="AJ150" s="4">
        <f>IFERROR('KORDONY - pasażerowie'!AJ150/'KORDONY - pojemność pociągów'!AJ150,"-")</f>
        <v>0.48256958110767501</v>
      </c>
    </row>
    <row r="151" spans="1:36">
      <c r="A151" s="40" t="s">
        <v>306</v>
      </c>
      <c r="B151" s="4">
        <f>IFERROR('KORDONY - pasażerowie'!B151/'KORDONY - pojemność pociągów'!B151,"-")</f>
        <v>0.19212962962962962</v>
      </c>
      <c r="C151" s="4">
        <f>IFERROR('KORDONY - pasażerowie'!C151/'KORDONY - pojemność pociągów'!C151,"-")</f>
        <v>0.34606481481481483</v>
      </c>
      <c r="D151" s="4">
        <f>IFERROR('KORDONY - pasażerowie'!D151/'KORDONY - pojemność pociągów'!D151,"-")</f>
        <v>0.29475308641975306</v>
      </c>
      <c r="E151" s="4">
        <f>IFERROR('KORDONY - pasażerowie'!E151/'KORDONY - pojemność pociągów'!E151,"-")</f>
        <v>0.14705882352941177</v>
      </c>
      <c r="F151" s="4">
        <f>IFERROR('KORDONY - pasażerowie'!F151/'KORDONY - pojemność pociągów'!F151,"-")</f>
        <v>0.43790849673202614</v>
      </c>
      <c r="G151" s="4">
        <f>IFERROR('KORDONY - pasażerowie'!G151/'KORDONY - pojemność pociągów'!G151,"-")</f>
        <v>0.29248366013071897</v>
      </c>
      <c r="H151" s="4" t="str">
        <f>IFERROR('KORDONY - pasażerowie'!H151/'KORDONY - pojemność pociągów'!H151,"-")</f>
        <v>-</v>
      </c>
      <c r="I151" s="4">
        <f>IFERROR('KORDONY - pasażerowie'!I151/'KORDONY - pojemność pociągów'!I151,"-")</f>
        <v>0.35879629629629628</v>
      </c>
      <c r="J151" s="4">
        <f>IFERROR('KORDONY - pasażerowie'!J151/'KORDONY - pojemność pociągów'!J151,"-")</f>
        <v>0.35879629629629628</v>
      </c>
      <c r="K151" s="4">
        <f>IFERROR('KORDONY - pasażerowie'!K151/'KORDONY - pojemność pociągów'!K151,"-")</f>
        <v>0.11689814814814815</v>
      </c>
      <c r="L151" s="4">
        <f>IFERROR('KORDONY - pasażerowie'!L151/'KORDONY - pojemność pociągów'!L151,"-")</f>
        <v>0.36805555555555558</v>
      </c>
      <c r="M151" s="4">
        <f>IFERROR('KORDONY - pasażerowie'!M151/'KORDONY - pojemność pociągów'!M151,"-")</f>
        <v>0.24247685185185186</v>
      </c>
      <c r="N151" s="4">
        <f>IFERROR('KORDONY - pasażerowie'!N151/'KORDONY - pojemność pociągów'!N151,"-")</f>
        <v>8.3962264150943391E-2</v>
      </c>
      <c r="O151" s="4">
        <f>IFERROR('KORDONY - pasażerowie'!O151/'KORDONY - pojemność pociągów'!O151,"-")</f>
        <v>0.38657407407407407</v>
      </c>
      <c r="P151" s="4">
        <f>IFERROR('KORDONY - pasażerowie'!P151/'KORDONY - pojemność pociągów'!P151,"-")</f>
        <v>0.21985446985446985</v>
      </c>
      <c r="Q151" s="4">
        <f>IFERROR('KORDONY - pasażerowie'!Q151/'KORDONY - pojemność pociągów'!Q151,"-")</f>
        <v>0.11342592592592593</v>
      </c>
      <c r="R151" s="4">
        <f>IFERROR('KORDONY - pasażerowie'!R151/'KORDONY - pojemność pociągów'!R151,"-")</f>
        <v>0.4199029126213592</v>
      </c>
      <c r="S151" s="4">
        <f>IFERROR('KORDONY - pasażerowie'!S151/'KORDONY - pojemność pociągów'!S151,"-")</f>
        <v>0.26303317535545023</v>
      </c>
      <c r="T151" s="4">
        <f>IFERROR('KORDONY - pasażerowie'!T151/'KORDONY - pojemność pociągów'!T151,"-")</f>
        <v>0.18054256314312442</v>
      </c>
      <c r="U151" s="4">
        <f>IFERROR('KORDONY - pasażerowie'!U151/'KORDONY - pojemność pociągów'!U151,"-")</f>
        <v>0.52149321266968329</v>
      </c>
      <c r="V151" s="4">
        <f>IFERROR('KORDONY - pasażerowie'!V151/'KORDONY - pojemność pociągów'!V151,"-")</f>
        <v>0.3348694316436252</v>
      </c>
      <c r="W151" s="4">
        <f>IFERROR('KORDONY - pasażerowie'!W151/'KORDONY - pojemność pociągów'!W151,"-")</f>
        <v>0.16557530402245088</v>
      </c>
      <c r="X151" s="4">
        <f>IFERROR('KORDONY - pasażerowie'!X151/'KORDONY - pojemność pociągów'!X151,"-")</f>
        <v>0.3622641509433962</v>
      </c>
      <c r="Y151" s="4">
        <f>IFERROR('KORDONY - pasażerowie'!Y151/'KORDONY - pojemność pociągów'!Y151,"-")</f>
        <v>0.26350399248473461</v>
      </c>
      <c r="Z151" s="4">
        <f>IFERROR('KORDONY - pasażerowie'!Z151/'KORDONY - pojemność pociągów'!Z151,"-")</f>
        <v>9.5238095238095233E-2</v>
      </c>
      <c r="AA151" s="4">
        <f>IFERROR('KORDONY - pasażerowie'!AA151/'KORDONY - pojemność pociągów'!AA151,"-")</f>
        <v>0.26981132075471698</v>
      </c>
      <c r="AB151" s="4">
        <f>IFERROR('KORDONY - pasażerowie'!AB151/'KORDONY - pojemność pociągów'!AB151,"-")</f>
        <v>0.1660290742157613</v>
      </c>
      <c r="AC151" s="4" t="str">
        <f>IFERROR('KORDONY - pasażerowie'!AC151/'KORDONY - pojemność pociągów'!AC151,"-")</f>
        <v>-</v>
      </c>
      <c r="AD151" s="4">
        <f>IFERROR('KORDONY - pasażerowie'!AD151/'KORDONY - pojemność pociągów'!AD151,"-")</f>
        <v>0.30188679245283018</v>
      </c>
      <c r="AE151" s="4">
        <f>IFERROR('KORDONY - pasażerowie'!AE151/'KORDONY - pojemność pociągów'!AE151,"-")</f>
        <v>0.30188679245283018</v>
      </c>
      <c r="AF151" s="4">
        <f>IFERROR('KORDONY - pasażerowie'!AF151/'KORDONY - pojemność pociągów'!AF151,"-")</f>
        <v>0.21631205673758866</v>
      </c>
      <c r="AG151" s="4">
        <f>IFERROR('KORDONY - pasażerowie'!AG151/'KORDONY - pojemność pociągów'!AG151,"-")</f>
        <v>0.52127659574468088</v>
      </c>
      <c r="AH151" s="4">
        <f>IFERROR('KORDONY - pasażerowie'!AH151/'KORDONY - pojemność pociągów'!AH151,"-")</f>
        <v>0.36879432624113473</v>
      </c>
      <c r="AI151" s="4">
        <f>IFERROR('KORDONY - pasażerowie'!AI151/'KORDONY - pojemność pociągów'!AI151,"-")</f>
        <v>0.13861071371800984</v>
      </c>
      <c r="AJ151" s="4">
        <f>IFERROR('KORDONY - pasażerowie'!AJ151/'KORDONY - pojemność pociągów'!AJ151,"-")</f>
        <v>0.38531587933978373</v>
      </c>
    </row>
    <row r="152" spans="1:36">
      <c r="A152" s="40" t="s">
        <v>332</v>
      </c>
      <c r="B152" s="4">
        <f>IFERROR('KORDONY - pasażerowie'!B152/'KORDONY - pojemność pociągów'!B152,"-")</f>
        <v>0.76661814653081028</v>
      </c>
      <c r="C152" s="4">
        <f>IFERROR('KORDONY - pasażerowie'!C152/'KORDONY - pojemność pociągów'!C152,"-")</f>
        <v>5.4788791300711001E-2</v>
      </c>
      <c r="D152" s="4">
        <f>IFERROR('KORDONY - pasażerowie'!D152/'KORDONY - pojemność pociągów'!D152,"-")</f>
        <v>0.38432165318957773</v>
      </c>
      <c r="E152" s="4">
        <f>IFERROR('KORDONY - pasażerowie'!E152/'KORDONY - pojemność pociągów'!E152,"-")</f>
        <v>0.62908496732026142</v>
      </c>
      <c r="F152" s="4">
        <f>IFERROR('KORDONY - pasażerowie'!F152/'KORDONY - pojemność pociągów'!F152,"-")</f>
        <v>5.9912854030501089E-2</v>
      </c>
      <c r="G152" s="4">
        <f>IFERROR('KORDONY - pasażerowie'!G152/'KORDONY - pojemność pociągów'!G152,"-")</f>
        <v>0.28758169934640521</v>
      </c>
      <c r="H152" s="4">
        <f>IFERROR('KORDONY - pasażerowie'!H152/'KORDONY - pojemność pociągów'!H152,"-")</f>
        <v>0.40310559006211177</v>
      </c>
      <c r="I152" s="4">
        <f>IFERROR('KORDONY - pasażerowie'!I152/'KORDONY - pojemność pociągów'!I152,"-")</f>
        <v>0.23124676668391103</v>
      </c>
      <c r="J152" s="4">
        <f>IFERROR('KORDONY - pasażerowie'!J152/'KORDONY - pojemność pociągów'!J152,"-")</f>
        <v>0.33863768678439743</v>
      </c>
      <c r="K152" s="4">
        <f>IFERROR('KORDONY - pasażerowie'!K152/'KORDONY - pojemność pociągów'!K152,"-")</f>
        <v>0.47569444444444442</v>
      </c>
      <c r="L152" s="4">
        <f>IFERROR('KORDONY - pasażerowie'!L152/'KORDONY - pojemność pociągów'!L152,"-")</f>
        <v>9.30379746835443E-2</v>
      </c>
      <c r="M152" s="4">
        <f>IFERROR('KORDONY - pasażerowie'!M152/'KORDONY - pojemność pociągów'!M152,"-")</f>
        <v>0.34013452914798209</v>
      </c>
      <c r="N152" s="4">
        <f>IFERROR('KORDONY - pasażerowie'!N152/'KORDONY - pojemność pociągów'!N152,"-")</f>
        <v>0.51971885982038268</v>
      </c>
      <c r="O152" s="4">
        <f>IFERROR('KORDONY - pasażerowie'!O152/'KORDONY - pojemność pociągów'!O152,"-")</f>
        <v>6.4150943396226415E-2</v>
      </c>
      <c r="P152" s="4">
        <f>IFERROR('KORDONY - pasażerowie'!P152/'KORDONY - pojemność pociągów'!P152,"-")</f>
        <v>0.34521801975427607</v>
      </c>
      <c r="Q152" s="4">
        <f>IFERROR('KORDONY - pasażerowie'!Q152/'KORDONY - pojemność pociągów'!Q152,"-")</f>
        <v>0.37624101335159194</v>
      </c>
      <c r="R152" s="4">
        <f>IFERROR('KORDONY - pasażerowie'!R152/'KORDONY - pojemność pociągów'!R152,"-")</f>
        <v>0.17483443708609273</v>
      </c>
      <c r="S152" s="4">
        <f>IFERROR('KORDONY - pasażerowie'!S152/'KORDONY - pojemność pociągów'!S152,"-")</f>
        <v>0.30760550665763936</v>
      </c>
      <c r="T152" s="4">
        <f>IFERROR('KORDONY - pasażerowie'!T152/'KORDONY - pojemność pociągów'!T152,"-")</f>
        <v>0.62267904509283822</v>
      </c>
      <c r="U152" s="4">
        <f>IFERROR('KORDONY - pasażerowie'!U152/'KORDONY - pojemność pociągów'!U152,"-")</f>
        <v>0.15661605206073753</v>
      </c>
      <c r="V152" s="4">
        <f>IFERROR('KORDONY - pasażerowie'!V152/'KORDONY - pojemność pociągów'!V152,"-")</f>
        <v>0.42078556662281524</v>
      </c>
      <c r="W152" s="4">
        <f>IFERROR('KORDONY - pasażerowie'!W152/'KORDONY - pojemność pociągów'!W152,"-")</f>
        <v>0.46649335644136336</v>
      </c>
      <c r="X152" s="4">
        <f>IFERROR('KORDONY - pasażerowie'!X152/'KORDONY - pojemność pociągów'!X152,"-")</f>
        <v>0.16415094339622641</v>
      </c>
      <c r="Y152" s="4">
        <f>IFERROR('KORDONY - pasażerowie'!Y152/'KORDONY - pojemność pociągów'!Y152,"-")</f>
        <v>0.35166606950913654</v>
      </c>
      <c r="Z152" s="4">
        <f>IFERROR('KORDONY - pasażerowie'!Z152/'KORDONY - pojemność pociągów'!Z152,"-")</f>
        <v>0.35294117647058826</v>
      </c>
      <c r="AA152" s="4">
        <f>IFERROR('KORDONY - pasażerowie'!AA152/'KORDONY - pojemność pociągów'!AA152,"-")</f>
        <v>0.10526315789473684</v>
      </c>
      <c r="AB152" s="4">
        <f>IFERROR('KORDONY - pasażerowie'!AB152/'KORDONY - pojemność pociągów'!AB152,"-")</f>
        <v>0.26117008146136755</v>
      </c>
      <c r="AC152" s="4">
        <f>IFERROR('KORDONY - pasażerowie'!AC152/'KORDONY - pojemność pociągów'!AC152,"-")</f>
        <v>0.44622641509433963</v>
      </c>
      <c r="AD152" s="4">
        <f>IFERROR('KORDONY - pasażerowie'!AD152/'KORDONY - pojemność pociągów'!AD152,"-")</f>
        <v>3.8679245283018866E-2</v>
      </c>
      <c r="AE152" s="4">
        <f>IFERROR('KORDONY - pasażerowie'!AE152/'KORDONY - pojemność pociągów'!AE152,"-")</f>
        <v>0.24245283018867925</v>
      </c>
      <c r="AF152" s="4">
        <f>IFERROR('KORDONY - pasażerowie'!AF152/'KORDONY - pojemność pociągów'!AF152,"-")</f>
        <v>0.47249999999999998</v>
      </c>
      <c r="AG152" s="4">
        <f>IFERROR('KORDONY - pasażerowie'!AG152/'KORDONY - pojemność pociągów'!AG152,"-")</f>
        <v>0.12270642201834862</v>
      </c>
      <c r="AH152" s="4">
        <f>IFERROR('KORDONY - pasażerowie'!AH152/'KORDONY - pojemność pociągów'!AH152,"-")</f>
        <v>0.32528957528957531</v>
      </c>
      <c r="AI152" s="4">
        <f>IFERROR('KORDONY - pasażerowie'!AI152/'KORDONY - pojemność pociągów'!AI152,"-")</f>
        <v>0.48921426613945113</v>
      </c>
      <c r="AJ152" s="4">
        <f>IFERROR('KORDONY - pasażerowie'!AJ152/'KORDONY - pojemność pociągów'!AJ152,"-")</f>
        <v>0.12154105736782903</v>
      </c>
    </row>
    <row r="153" spans="1:36">
      <c r="A153" s="40" t="s">
        <v>333</v>
      </c>
      <c r="B153" s="4">
        <f>IFERROR('KORDONY - pasażerowie'!B153/'KORDONY - pojemność pociągów'!B153,"-")</f>
        <v>0.15658747300215983</v>
      </c>
      <c r="C153" s="4">
        <f>IFERROR('KORDONY - pasażerowie'!C153/'KORDONY - pojemność pociągów'!C153,"-")</f>
        <v>0.39938737040527805</v>
      </c>
      <c r="D153" s="4">
        <f>IFERROR('KORDONY - pasażerowie'!D153/'KORDONY - pojemność pociągów'!D153,"-")</f>
        <v>0.32562335958005251</v>
      </c>
      <c r="E153" s="4">
        <f>IFERROR('KORDONY - pasażerowie'!E153/'KORDONY - pojemność pociągów'!E153,"-")</f>
        <v>0.16775599128540306</v>
      </c>
      <c r="F153" s="4">
        <f>IFERROR('KORDONY - pasażerowie'!F153/'KORDONY - pojemność pociągów'!F153,"-")</f>
        <v>0.47467320261437906</v>
      </c>
      <c r="G153" s="4">
        <f>IFERROR('KORDONY - pasażerowie'!G153/'KORDONY - pojemność pociągów'!G153,"-")</f>
        <v>0.34313725490196079</v>
      </c>
      <c r="H153" s="4">
        <f>IFERROR('KORDONY - pasażerowie'!H153/'KORDONY - pojemność pociągów'!H153,"-")</f>
        <v>0.18518518518518517</v>
      </c>
      <c r="I153" s="4">
        <f>IFERROR('KORDONY - pasażerowie'!I153/'KORDONY - pojemność pociągów'!I153,"-")</f>
        <v>0.61226765799256511</v>
      </c>
      <c r="J153" s="4">
        <f>IFERROR('KORDONY - pasażerowie'!J153/'KORDONY - pojemność pociągów'!J153,"-")</f>
        <v>0.44522408329560886</v>
      </c>
      <c r="K153" s="4">
        <f>IFERROR('KORDONY - pasażerowie'!K153/'KORDONY - pojemność pociągów'!K153,"-")</f>
        <v>0.15009980039920159</v>
      </c>
      <c r="L153" s="4">
        <f>IFERROR('KORDONY - pasażerowie'!L153/'KORDONY - pojemność pociągów'!L153,"-")</f>
        <v>0.32760532150776051</v>
      </c>
      <c r="M153" s="4">
        <f>IFERROR('KORDONY - pasażerowie'!M153/'KORDONY - pojemność pociągów'!M153,"-")</f>
        <v>0.25486667757238674</v>
      </c>
      <c r="N153" s="4">
        <f>IFERROR('KORDONY - pasażerowie'!N153/'KORDONY - pojemność pociągów'!N153,"-")</f>
        <v>0.125</v>
      </c>
      <c r="O153" s="4">
        <f>IFERROR('KORDONY - pasażerowie'!O153/'KORDONY - pojemność pociągów'!O153,"-")</f>
        <v>0.4310875034945485</v>
      </c>
      <c r="P153" s="4">
        <f>IFERROR('KORDONY - pasażerowie'!P153/'KORDONY - pojemność pociągów'!P153,"-")</f>
        <v>0.31718448306126029</v>
      </c>
      <c r="Q153" s="4">
        <f>IFERROR('KORDONY - pasażerowie'!Q153/'KORDONY - pojemność pociągów'!Q153,"-")</f>
        <v>0.15117670522536897</v>
      </c>
      <c r="R153" s="4">
        <f>IFERROR('KORDONY - pasażerowie'!R153/'KORDONY - pojemność pociągów'!R153,"-")</f>
        <v>0.34043200486766045</v>
      </c>
      <c r="S153" s="4">
        <f>IFERROR('KORDONY - pasażerowie'!S153/'KORDONY - pojemność pociągów'!S153,"-")</f>
        <v>0.25854332067656194</v>
      </c>
      <c r="T153" s="4">
        <f>IFERROR('KORDONY - pasażerowie'!T153/'KORDONY - pojemność pociągów'!T153,"-")</f>
        <v>0.31365935919055649</v>
      </c>
      <c r="U153" s="4">
        <f>IFERROR('KORDONY - pasażerowie'!U153/'KORDONY - pojemność pociągów'!U153,"-")</f>
        <v>0.66730038022813687</v>
      </c>
      <c r="V153" s="4">
        <f>IFERROR('KORDONY - pasażerowie'!V153/'KORDONY - pojemność pociągów'!V153,"-")</f>
        <v>0.5287413280475719</v>
      </c>
      <c r="W153" s="4">
        <f>IFERROR('KORDONY - pasażerowie'!W153/'KORDONY - pojemność pociągów'!W153,"-")</f>
        <v>0.18641810918774968</v>
      </c>
      <c r="X153" s="4">
        <f>IFERROR('KORDONY - pasażerowie'!X153/'KORDONY - pojemność pociągów'!X153,"-")</f>
        <v>0.44243018128368444</v>
      </c>
      <c r="Y153" s="4">
        <f>IFERROR('KORDONY - pasażerowie'!Y153/'KORDONY - pojemność pociągów'!Y153,"-")</f>
        <v>0.33389782670053625</v>
      </c>
      <c r="Z153" s="4">
        <f>IFERROR('KORDONY - pasażerowie'!Z153/'KORDONY - pojemność pociągów'!Z153,"-")</f>
        <v>0.11805555555555555</v>
      </c>
      <c r="AA153" s="4">
        <f>IFERROR('KORDONY - pasażerowie'!AA153/'KORDONY - pojemność pociągów'!AA153,"-")</f>
        <v>0.33217665615141956</v>
      </c>
      <c r="AB153" s="4">
        <f>IFERROR('KORDONY - pasażerowie'!AB153/'KORDONY - pojemność pociągów'!AB153,"-")</f>
        <v>0.24205334307636098</v>
      </c>
      <c r="AC153" s="4">
        <f>IFERROR('KORDONY - pasażerowie'!AC153/'KORDONY - pojemność pociągów'!AC153,"-")</f>
        <v>5.849056603773585E-2</v>
      </c>
      <c r="AD153" s="4">
        <f>IFERROR('KORDONY - pasażerowie'!AD153/'KORDONY - pojemność pociągów'!AD153,"-")</f>
        <v>0.27169811320754716</v>
      </c>
      <c r="AE153" s="4">
        <f>IFERROR('KORDONY - pasażerowie'!AE153/'KORDONY - pojemność pociągów'!AE153,"-")</f>
        <v>0.1650943396226415</v>
      </c>
      <c r="AF153" s="4">
        <f>IFERROR('KORDONY - pasażerowie'!AF153/'KORDONY - pojemność pociągów'!AF153,"-")</f>
        <v>0.27181208053691275</v>
      </c>
      <c r="AG153" s="4">
        <f>IFERROR('KORDONY - pasażerowie'!AG153/'KORDONY - pojemność pociągów'!AG153,"-")</f>
        <v>0.49122807017543857</v>
      </c>
      <c r="AH153" s="4">
        <f>IFERROR('KORDONY - pasażerowie'!AH153/'KORDONY - pojemność pociągów'!AH153,"-")</f>
        <v>0.40867003367003368</v>
      </c>
      <c r="AI153" s="4">
        <f>IFERROR('KORDONY - pasażerowie'!AI153/'KORDONY - pojemność pociągów'!AI153,"-")</f>
        <v>0.16958795998898779</v>
      </c>
      <c r="AJ153" s="4">
        <f>IFERROR('KORDONY - pasażerowie'!AJ153/'KORDONY - pojemność pociągów'!AJ153,"-")</f>
        <v>0.43638926339012135</v>
      </c>
    </row>
    <row r="154" spans="1:36">
      <c r="A154" s="40" t="s">
        <v>338</v>
      </c>
      <c r="B154" s="4">
        <f>IFERROR('KORDONY - pasażerowie'!B154/'KORDONY - pojemność pociągów'!B154,"-")</f>
        <v>0.4778941988244314</v>
      </c>
      <c r="C154" s="4">
        <f>IFERROR('KORDONY - pasażerowie'!C154/'KORDONY - pojemność pociągów'!C154,"-")</f>
        <v>0.27520723436322531</v>
      </c>
      <c r="D154" s="4">
        <f>IFERROR('KORDONY - pasażerowie'!D154/'KORDONY - pojemność pociągów'!D154,"-")</f>
        <v>0.3503981797497156</v>
      </c>
      <c r="E154" s="4">
        <f>IFERROR('KORDONY - pasażerowie'!E154/'KORDONY - pojemność pociągów'!E154,"-")</f>
        <v>0.35228758169934643</v>
      </c>
      <c r="F154" s="4">
        <f>IFERROR('KORDONY - pasażerowie'!F154/'KORDONY - pojemność pociągów'!F154,"-")</f>
        <v>0.2969187675070028</v>
      </c>
      <c r="G154" s="4">
        <f>IFERROR('KORDONY - pasażerowie'!G154/'KORDONY - pojemność pociągów'!G154,"-")</f>
        <v>0.31998910675381265</v>
      </c>
      <c r="H154" s="4">
        <f>IFERROR('KORDONY - pasażerowie'!H154/'KORDONY - pojemność pociągów'!H154,"-")</f>
        <v>0.32700080840743734</v>
      </c>
      <c r="I154" s="4">
        <f>IFERROR('KORDONY - pasażerowie'!I154/'KORDONY - pojemność pociągów'!I154,"-")</f>
        <v>0.45295262816353016</v>
      </c>
      <c r="J154" s="4">
        <f>IFERROR('KORDONY - pasażerowie'!J154/'KORDONY - pojemność pociągów'!J154,"-")</f>
        <v>0.38783826141469019</v>
      </c>
      <c r="K154" s="4">
        <f>IFERROR('KORDONY - pasażerowie'!K154/'KORDONY - pojemność pociągów'!K154,"-")</f>
        <v>0.32423398328690806</v>
      </c>
      <c r="L154" s="4">
        <f>IFERROR('KORDONY - pasażerowie'!L154/'KORDONY - pojemność pociągów'!L154,"-")</f>
        <v>0.25616808018504239</v>
      </c>
      <c r="M154" s="4">
        <f>IFERROR('KORDONY - pasażerowie'!M154/'KORDONY - pojemność pociągów'!M154,"-")</f>
        <v>0.29083514612692707</v>
      </c>
      <c r="N154" s="4">
        <f>IFERROR('KORDONY - pasażerowie'!N154/'KORDONY - pojemność pociągów'!N154,"-")</f>
        <v>0.34095278786584066</v>
      </c>
      <c r="O154" s="4">
        <f>IFERROR('KORDONY - pasażerowie'!O154/'KORDONY - pojemność pociągów'!O154,"-")</f>
        <v>0.31817302109541318</v>
      </c>
      <c r="P154" s="4">
        <f>IFERROR('KORDONY - pasażerowie'!P154/'KORDONY - pojemność pociągów'!P154,"-")</f>
        <v>0.3290008123476848</v>
      </c>
      <c r="Q154" s="4">
        <f>IFERROR('KORDONY - pasażerowie'!Q154/'KORDONY - pojemność pociągów'!Q154,"-")</f>
        <v>0.27229182019159914</v>
      </c>
      <c r="R154" s="4">
        <f>IFERROR('KORDONY - pasażerowie'!R154/'KORDONY - pojemność pociągów'!R154,"-")</f>
        <v>0.28830519074421512</v>
      </c>
      <c r="S154" s="4">
        <f>IFERROR('KORDONY - pasażerowie'!S154/'KORDONY - pojemność pociągów'!S154,"-")</f>
        <v>0.27980440097799508</v>
      </c>
      <c r="T154" s="4">
        <f>IFERROR('KORDONY - pasażerowie'!T154/'KORDONY - pojemność pociągów'!T154,"-")</f>
        <v>0.48663697104677062</v>
      </c>
      <c r="U154" s="4">
        <f>IFERROR('KORDONY - pasażerowie'!U154/'KORDONY - pojemność pociągów'!U154,"-")</f>
        <v>0.4706864873893436</v>
      </c>
      <c r="V154" s="4">
        <f>IFERROR('KORDONY - pasażerowie'!V154/'KORDONY - pojemność pociągów'!V154,"-")</f>
        <v>0.47824175824175824</v>
      </c>
      <c r="W154" s="4">
        <f>IFERROR('KORDONY - pasażerowie'!W154/'KORDONY - pojemność pociągów'!W154,"-")</f>
        <v>0.33637488400866067</v>
      </c>
      <c r="X154" s="4">
        <f>IFERROR('KORDONY - pasażerowie'!X154/'KORDONY - pojemność pociągów'!X154,"-")</f>
        <v>0.34730732021928412</v>
      </c>
      <c r="Y154" s="4">
        <f>IFERROR('KORDONY - pasażerowie'!Y154/'KORDONY - pojemność pociągów'!Y154,"-")</f>
        <v>0.34172718661193557</v>
      </c>
      <c r="Z154" s="4">
        <f>IFERROR('KORDONY - pasażerowie'!Z154/'KORDONY - pojemność pociągów'!Z154,"-")</f>
        <v>0.24145035022661723</v>
      </c>
      <c r="AA154" s="4">
        <f>IFERROR('KORDONY - pasażerowie'!AA154/'KORDONY - pojemność pociągów'!AA154,"-")</f>
        <v>0.25925925925925924</v>
      </c>
      <c r="AB154" s="4">
        <f>IFERROR('KORDONY - pasażerowie'!AB154/'KORDONY - pojemność pociągów'!AB154,"-")</f>
        <v>0.25018372703412073</v>
      </c>
      <c r="AC154" s="4">
        <f>IFERROR('KORDONY - pasażerowie'!AC154/'KORDONY - pojemność pociągów'!AC154,"-")</f>
        <v>0.21358490566037736</v>
      </c>
      <c r="AD154" s="4">
        <f>IFERROR('KORDONY - pasażerowie'!AD154/'KORDONY - pojemność pociągów'!AD154,"-")</f>
        <v>0.17849056603773586</v>
      </c>
      <c r="AE154" s="4">
        <f>IFERROR('KORDONY - pasażerowie'!AE154/'KORDONY - pojemność pociągów'!AE154,"-")</f>
        <v>0.19603773584905659</v>
      </c>
      <c r="AF154" s="4">
        <f>IFERROR('KORDONY - pasażerowie'!AF154/'KORDONY - pojemność pociągów'!AF154,"-")</f>
        <v>0.38681948424068768</v>
      </c>
      <c r="AG154" s="4">
        <f>IFERROR('KORDONY - pasażerowie'!AG154/'KORDONY - pojemność pociągów'!AG154,"-")</f>
        <v>0.35471537807986409</v>
      </c>
      <c r="AH154" s="4">
        <f>IFERROR('KORDONY - pasażerowie'!AH154/'KORDONY - pojemność pociągów'!AH154,"-")</f>
        <v>0.36982913669064749</v>
      </c>
      <c r="AI154" s="4">
        <f>IFERROR('KORDONY - pasażerowie'!AI154/'KORDONY - pojemność pociągów'!AI154,"-")</f>
        <v>0.34205800959080634</v>
      </c>
      <c r="AJ154" s="4">
        <f>IFERROR('KORDONY - pasażerowie'!AJ154/'KORDONY - pojemność pociągów'!AJ154,"-")</f>
        <v>0.32535306251983498</v>
      </c>
    </row>
    <row r="157" spans="1:36" ht="46.5" customHeight="1">
      <c r="A157" s="92" t="s">
        <v>355</v>
      </c>
      <c r="B157" s="92"/>
      <c r="C157" s="92"/>
    </row>
    <row r="158" spans="1:36" ht="48">
      <c r="A158" s="44"/>
      <c r="B158" s="40" t="s">
        <v>366</v>
      </c>
      <c r="C158" s="40" t="s">
        <v>367</v>
      </c>
    </row>
    <row r="159" spans="1:36">
      <c r="A159" s="40" t="s">
        <v>0</v>
      </c>
      <c r="B159" s="7">
        <f>'KORDONY - pasażerowie'!B159/'KORDONY - pojemność pociągów'!B159</f>
        <v>0.38432165318957773</v>
      </c>
      <c r="C159" s="7">
        <f>'KORDONY - pasażerowie'!C159/'KORDONY - pojemność pociągów'!C159</f>
        <v>0.32562335958005251</v>
      </c>
    </row>
    <row r="160" spans="1:36">
      <c r="A160" s="40" t="s">
        <v>309</v>
      </c>
      <c r="B160" s="7">
        <f>'KORDONY - pasażerowie'!B160/'KORDONY - pojemność pociągów'!B160</f>
        <v>0.76661814653081028</v>
      </c>
      <c r="C160" s="7">
        <f>'KORDONY - pasażerowie'!C160/'KORDONY - pojemność pociągów'!C160</f>
        <v>0.15658747300215983</v>
      </c>
    </row>
    <row r="161" spans="1:3">
      <c r="A161" s="40" t="s">
        <v>310</v>
      </c>
      <c r="B161" s="7">
        <f>'KORDONY - pasażerowie'!B161/'KORDONY - pojemność pociągów'!B161</f>
        <v>5.4788791300711001E-2</v>
      </c>
      <c r="C161" s="7">
        <f>'KORDONY - pasażerowie'!C161/'KORDONY - pojemność pociągów'!C161</f>
        <v>0.39938737040527805</v>
      </c>
    </row>
    <row r="162" spans="1:3">
      <c r="A162" s="40" t="s">
        <v>100</v>
      </c>
      <c r="B162" s="7">
        <f>'KORDONY - pasażerowie'!B162/'KORDONY - pojemność pociągów'!B162</f>
        <v>0.28758169934640521</v>
      </c>
      <c r="C162" s="7">
        <f>'KORDONY - pasażerowie'!C162/'KORDONY - pojemność pociągów'!C162</f>
        <v>0.34313725490196079</v>
      </c>
    </row>
    <row r="163" spans="1:3">
      <c r="A163" s="40" t="s">
        <v>309</v>
      </c>
      <c r="B163" s="7">
        <f>'KORDONY - pasażerowie'!B163/'KORDONY - pojemność pociągów'!B163</f>
        <v>0.62908496732026142</v>
      </c>
      <c r="C163" s="7">
        <f>'KORDONY - pasażerowie'!C163/'KORDONY - pojemność pociągów'!C163</f>
        <v>0.16775599128540306</v>
      </c>
    </row>
    <row r="164" spans="1:3">
      <c r="A164" s="40" t="s">
        <v>310</v>
      </c>
      <c r="B164" s="7">
        <f>'KORDONY - pasażerowie'!B164/'KORDONY - pojemność pociągów'!B164</f>
        <v>5.9912854030501089E-2</v>
      </c>
      <c r="C164" s="7">
        <f>'KORDONY - pasażerowie'!C164/'KORDONY - pojemność pociągów'!C164</f>
        <v>0.47467320261437906</v>
      </c>
    </row>
    <row r="165" spans="1:3">
      <c r="A165" s="40" t="s">
        <v>103</v>
      </c>
      <c r="B165" s="7">
        <f>'KORDONY - pasażerowie'!B165/'KORDONY - pojemność pociągów'!B165</f>
        <v>0.33863768678439743</v>
      </c>
      <c r="C165" s="7">
        <f>'KORDONY - pasażerowie'!C165/'KORDONY - pojemność pociągów'!C165</f>
        <v>0.44522408329560886</v>
      </c>
    </row>
    <row r="166" spans="1:3">
      <c r="A166" s="40" t="s">
        <v>309</v>
      </c>
      <c r="B166" s="7">
        <f>'KORDONY - pasażerowie'!B166/'KORDONY - pojemność pociągów'!B166</f>
        <v>0.40310559006211177</v>
      </c>
      <c r="C166" s="7">
        <f>'KORDONY - pasażerowie'!C166/'KORDONY - pojemność pociągów'!C166</f>
        <v>0.18518518518518517</v>
      </c>
    </row>
    <row r="167" spans="1:3">
      <c r="A167" s="40" t="s">
        <v>310</v>
      </c>
      <c r="B167" s="7">
        <f>'KORDONY - pasażerowie'!B167/'KORDONY - pojemność pociągów'!B167</f>
        <v>0.23124676668391103</v>
      </c>
      <c r="C167" s="7">
        <f>'KORDONY - pasażerowie'!C167/'KORDONY - pojemność pociągów'!C167</f>
        <v>0.61226765799256511</v>
      </c>
    </row>
    <row r="168" spans="1:3">
      <c r="A168" s="40" t="s">
        <v>106</v>
      </c>
      <c r="B168" s="7">
        <f>'KORDONY - pasażerowie'!B168/'KORDONY - pojemność pociągów'!B168</f>
        <v>0.34013452914798209</v>
      </c>
      <c r="C168" s="7">
        <f>'KORDONY - pasażerowie'!C168/'KORDONY - pojemność pociągów'!C168</f>
        <v>0.25486667757238674</v>
      </c>
    </row>
    <row r="169" spans="1:3">
      <c r="A169" s="40" t="s">
        <v>309</v>
      </c>
      <c r="B169" s="7">
        <f>'KORDONY - pasażerowie'!B169/'KORDONY - pojemność pociągów'!B169</f>
        <v>0.47569444444444442</v>
      </c>
      <c r="C169" s="7">
        <f>'KORDONY - pasażerowie'!C169/'KORDONY - pojemność pociągów'!C169</f>
        <v>0.15009980039920159</v>
      </c>
    </row>
    <row r="170" spans="1:3">
      <c r="A170" s="40" t="s">
        <v>310</v>
      </c>
      <c r="B170" s="7">
        <f>'KORDONY - pasażerowie'!B170/'KORDONY - pojemność pociągów'!B170</f>
        <v>9.30379746835443E-2</v>
      </c>
      <c r="C170" s="7">
        <f>'KORDONY - pasażerowie'!C170/'KORDONY - pojemność pociągów'!C170</f>
        <v>0.32760532150776051</v>
      </c>
    </row>
    <row r="171" spans="1:3">
      <c r="A171" s="40" t="s">
        <v>109</v>
      </c>
      <c r="B171" s="7">
        <f>'KORDONY - pasażerowie'!B171/'KORDONY - pojemność pociągów'!B171</f>
        <v>0.34521801975427607</v>
      </c>
      <c r="C171" s="7">
        <f>'KORDONY - pasażerowie'!C171/'KORDONY - pojemność pociągów'!C171</f>
        <v>0.32212725546058879</v>
      </c>
    </row>
    <row r="172" spans="1:3">
      <c r="A172" s="40" t="s">
        <v>309</v>
      </c>
      <c r="B172" s="7">
        <f>'KORDONY - pasażerowie'!B172/'KORDONY - pojemność pociągów'!B172</f>
        <v>0.51971885982038268</v>
      </c>
      <c r="C172" s="7">
        <f>'KORDONY - pasażerowie'!C172/'KORDONY - pojemność pociągów'!C172</f>
        <v>0.125</v>
      </c>
    </row>
    <row r="173" spans="1:3">
      <c r="A173" s="40" t="s">
        <v>310</v>
      </c>
      <c r="B173" s="7">
        <f>'KORDONY - pasażerowie'!B173/'KORDONY - pojemność pociągów'!B173</f>
        <v>6.4150943396226415E-2</v>
      </c>
      <c r="C173" s="7">
        <f>'KORDONY - pasażerowie'!C173/'KORDONY - pojemność pociągów'!C173</f>
        <v>0.45500794912559617</v>
      </c>
    </row>
    <row r="174" spans="1:3">
      <c r="A174" s="40" t="s">
        <v>3</v>
      </c>
      <c r="B174" s="7">
        <f>'KORDONY - pasażerowie'!B174/'KORDONY - pojemność pociągów'!B174</f>
        <v>0.30760550665763936</v>
      </c>
      <c r="C174" s="7">
        <f>'KORDONY - pasażerowie'!C174/'KORDONY - pojemność pociągów'!C174</f>
        <v>0.25854332067656194</v>
      </c>
    </row>
    <row r="175" spans="1:3">
      <c r="A175" s="40" t="s">
        <v>309</v>
      </c>
      <c r="B175" s="7">
        <f>'KORDONY - pasażerowie'!B175/'KORDONY - pojemność pociągów'!B175</f>
        <v>0.37624101335159194</v>
      </c>
      <c r="C175" s="7">
        <f>'KORDONY - pasażerowie'!C175/'KORDONY - pojemność pociągów'!C175</f>
        <v>0.15117670522536897</v>
      </c>
    </row>
    <row r="176" spans="1:3">
      <c r="A176" s="40" t="s">
        <v>310</v>
      </c>
      <c r="B176" s="7">
        <f>'KORDONY - pasażerowie'!B176/'KORDONY - pojemność pociągów'!B176</f>
        <v>0.17483443708609273</v>
      </c>
      <c r="C176" s="7">
        <f>'KORDONY - pasażerowie'!C176/'KORDONY - pojemność pociągów'!C176</f>
        <v>0.34043200486766045</v>
      </c>
    </row>
    <row r="177" spans="1:26">
      <c r="A177" s="40" t="s">
        <v>6</v>
      </c>
      <c r="B177" s="7">
        <f>'KORDONY - pasażerowie'!B177/'KORDONY - pojemność pociągów'!B177</f>
        <v>0.42078556662281524</v>
      </c>
      <c r="C177" s="7">
        <f>'KORDONY - pasażerowie'!C177/'KORDONY - pojemność pociągów'!C177</f>
        <v>0.57425203989120577</v>
      </c>
    </row>
    <row r="178" spans="1:26">
      <c r="A178" s="40" t="s">
        <v>309</v>
      </c>
      <c r="B178" s="7">
        <f>'KORDONY - pasażerowie'!B178/'KORDONY - pojemność pociągów'!B178</f>
        <v>0.62267904509283822</v>
      </c>
      <c r="C178" s="7">
        <f>'KORDONY - pasażerowie'!C178/'KORDONY - pojemność pociągów'!C178</f>
        <v>0.3873431533006001</v>
      </c>
    </row>
    <row r="179" spans="1:26">
      <c r="A179" s="40" t="s">
        <v>310</v>
      </c>
      <c r="B179" s="7">
        <f>'KORDONY - pasażerowie'!B179/'KORDONY - pojemność pociągów'!B179</f>
        <v>0.15661605206073753</v>
      </c>
      <c r="C179" s="7">
        <f>'KORDONY - pasażerowie'!C179/'KORDONY - pojemność pociągów'!C179</f>
        <v>0.66730038022813687</v>
      </c>
    </row>
    <row r="180" spans="1:26">
      <c r="A180" s="40" t="s">
        <v>9</v>
      </c>
      <c r="B180" s="7">
        <f>'KORDONY - pasażerowie'!B180/'KORDONY - pojemność pociągów'!B180</f>
        <v>0.35166606950913654</v>
      </c>
      <c r="C180" s="7">
        <f>'KORDONY - pasażerowie'!C180/'KORDONY - pojemność pociągów'!C180</f>
        <v>0.33389782670053625</v>
      </c>
    </row>
    <row r="181" spans="1:26">
      <c r="A181" s="40" t="s">
        <v>309</v>
      </c>
      <c r="B181" s="7">
        <f>'KORDONY - pasażerowie'!B181/'KORDONY - pojemność pociągów'!B181</f>
        <v>0.46649335644136336</v>
      </c>
      <c r="C181" s="7">
        <f>'KORDONY - pasażerowie'!C181/'KORDONY - pojemność pociągów'!C181</f>
        <v>0.18641810918774968</v>
      </c>
    </row>
    <row r="182" spans="1:26">
      <c r="A182" s="40" t="s">
        <v>310</v>
      </c>
      <c r="B182" s="7">
        <f>'KORDONY - pasażerowie'!B182/'KORDONY - pojemność pociągów'!B182</f>
        <v>0.16415094339622641</v>
      </c>
      <c r="C182" s="7">
        <f>'KORDONY - pasażerowie'!C182/'KORDONY - pojemność pociągów'!C182</f>
        <v>0.44243018128368444</v>
      </c>
    </row>
    <row r="183" spans="1:26">
      <c r="A183" s="40" t="s">
        <v>12</v>
      </c>
      <c r="B183" s="7">
        <f>'KORDONY - pasażerowie'!B183/'KORDONY - pojemność pociągów'!B183</f>
        <v>0.26117008146136755</v>
      </c>
      <c r="C183" s="7">
        <f>'KORDONY - pasażerowie'!C183/'KORDONY - pojemność pociągów'!C183</f>
        <v>0.24205334307636098</v>
      </c>
    </row>
    <row r="184" spans="1:26">
      <c r="A184" s="40" t="s">
        <v>309</v>
      </c>
      <c r="B184" s="7">
        <f>'KORDONY - pasażerowie'!B184/'KORDONY - pojemność pociągów'!B184</f>
        <v>0.35294117647058826</v>
      </c>
      <c r="C184" s="7">
        <f>'KORDONY - pasażerowie'!C184/'KORDONY - pojemność pociągów'!C184</f>
        <v>0.11805555555555555</v>
      </c>
      <c r="T184" s="18"/>
      <c r="U184" s="18"/>
      <c r="V184" s="18"/>
      <c r="W184" s="18"/>
      <c r="X184" s="18"/>
      <c r="Y184" s="18"/>
      <c r="Z184" s="18"/>
    </row>
    <row r="185" spans="1:26">
      <c r="A185" s="40" t="s">
        <v>310</v>
      </c>
      <c r="B185" s="7">
        <f>'KORDONY - pasażerowie'!B185/'KORDONY - pojemność pociągów'!B185</f>
        <v>0.10526315789473684</v>
      </c>
      <c r="C185" s="7">
        <f>'KORDONY - pasażerowie'!C185/'KORDONY - pojemność pociągów'!C185</f>
        <v>0.33217665615141956</v>
      </c>
      <c r="T185" s="18"/>
      <c r="U185" s="18"/>
      <c r="V185" s="18"/>
      <c r="W185" s="18"/>
      <c r="X185" s="18"/>
      <c r="Y185" s="18"/>
      <c r="Z185" s="18"/>
    </row>
    <row r="186" spans="1:26">
      <c r="A186" s="40" t="s">
        <v>111</v>
      </c>
      <c r="B186" s="7">
        <f>'KORDONY - pasażerowie'!B186/'KORDONY - pojemność pociągów'!B186</f>
        <v>0.24245283018867925</v>
      </c>
      <c r="C186" s="7">
        <f>'KORDONY - pasażerowie'!C186/'KORDONY - pojemność pociągów'!C186</f>
        <v>0.1650943396226415</v>
      </c>
      <c r="T186" s="18"/>
      <c r="U186" s="18"/>
      <c r="V186" s="18"/>
      <c r="W186" s="18"/>
      <c r="X186" s="18"/>
      <c r="Y186" s="18"/>
      <c r="Z186" s="18"/>
    </row>
    <row r="187" spans="1:26">
      <c r="A187" s="40" t="s">
        <v>309</v>
      </c>
      <c r="B187" s="7">
        <f>'KORDONY - pasażerowie'!B187/'KORDONY - pojemność pociągów'!B187</f>
        <v>0.44622641509433963</v>
      </c>
      <c r="C187" s="7">
        <f>'KORDONY - pasażerowie'!C187/'KORDONY - pojemność pociągów'!C187</f>
        <v>5.849056603773585E-2</v>
      </c>
      <c r="T187" s="18"/>
      <c r="U187" s="18"/>
      <c r="V187" s="18"/>
      <c r="W187" s="18"/>
      <c r="X187" s="18"/>
      <c r="Y187" s="18"/>
      <c r="Z187" s="18"/>
    </row>
    <row r="188" spans="1:26">
      <c r="A188" s="40" t="s">
        <v>310</v>
      </c>
      <c r="B188" s="7">
        <f>'KORDONY - pasażerowie'!B188/'KORDONY - pojemność pociągów'!B188</f>
        <v>3.8679245283018866E-2</v>
      </c>
      <c r="C188" s="7">
        <f>'KORDONY - pasażerowie'!C188/'KORDONY - pojemność pociągów'!C188</f>
        <v>0.27169811320754716</v>
      </c>
      <c r="T188" s="18"/>
      <c r="U188" s="18"/>
      <c r="V188" s="18"/>
      <c r="W188" s="18"/>
      <c r="X188" s="18"/>
      <c r="Y188" s="18"/>
      <c r="Z188" s="18"/>
    </row>
    <row r="189" spans="1:26">
      <c r="A189" s="40" t="s">
        <v>15</v>
      </c>
      <c r="B189" s="7">
        <f>'KORDONY - pasażerowie'!B189/'KORDONY - pojemność pociągów'!B189</f>
        <v>0.32528957528957531</v>
      </c>
      <c r="C189" s="7">
        <f>'KORDONY - pasażerowie'!C189/'KORDONY - pojemność pociągów'!C189</f>
        <v>0.40867003367003368</v>
      </c>
      <c r="T189" s="18"/>
      <c r="U189" s="18"/>
      <c r="V189" s="18"/>
      <c r="W189" s="18"/>
      <c r="X189" s="18"/>
      <c r="Y189" s="18"/>
      <c r="Z189" s="18"/>
    </row>
    <row r="190" spans="1:26">
      <c r="A190" s="40" t="s">
        <v>309</v>
      </c>
      <c r="B190" s="7">
        <f>'KORDONY - pasażerowie'!B190/'KORDONY - pojemność pociągów'!B190</f>
        <v>0.47249999999999998</v>
      </c>
      <c r="C190" s="7">
        <f>'KORDONY - pasażerowie'!C190/'KORDONY - pojemność pociągów'!C190</f>
        <v>0.27181208053691275</v>
      </c>
      <c r="T190" s="18"/>
      <c r="U190" s="18"/>
      <c r="V190" s="18"/>
      <c r="W190" s="18"/>
      <c r="X190" s="18"/>
      <c r="Y190" s="18"/>
      <c r="Z190" s="18"/>
    </row>
    <row r="191" spans="1:26">
      <c r="A191" s="40" t="s">
        <v>310</v>
      </c>
      <c r="B191" s="7">
        <f>'KORDONY - pasażerowie'!B191/'KORDONY - pojemność pociągów'!B191</f>
        <v>0.12270642201834862</v>
      </c>
      <c r="C191" s="7">
        <f>'KORDONY - pasażerowie'!C191/'KORDONY - pojemność pociągów'!C191</f>
        <v>0.49122807017543857</v>
      </c>
      <c r="T191" s="18"/>
      <c r="U191" s="18"/>
      <c r="V191" s="18"/>
      <c r="W191" s="18"/>
      <c r="X191" s="18"/>
      <c r="Y191" s="18"/>
      <c r="Z191" s="18"/>
    </row>
    <row r="192" spans="1:26">
      <c r="A192" s="40" t="s">
        <v>295</v>
      </c>
      <c r="B192" s="7">
        <f>'KORDONY - pasażerowie'!B192/'KORDONY - pojemność pociągów'!B192</f>
        <v>0.3383191376405143</v>
      </c>
      <c r="C192" s="7">
        <f>'KORDONY - pasażerowie'!C192/'KORDONY - pojemność pociągów'!C192</f>
        <v>0.3328345086889018</v>
      </c>
      <c r="T192" s="18"/>
      <c r="U192" s="18"/>
      <c r="V192" s="18"/>
      <c r="W192" s="18"/>
      <c r="X192" s="18"/>
      <c r="Y192" s="18"/>
      <c r="Z192" s="18"/>
    </row>
    <row r="193" spans="20:26">
      <c r="T193" s="18"/>
      <c r="U193" s="18"/>
      <c r="V193" s="18"/>
      <c r="W193" s="18"/>
      <c r="X193" s="18"/>
      <c r="Y193" s="18"/>
      <c r="Z193" s="18"/>
    </row>
    <row r="194" spans="20:26">
      <c r="T194" s="18"/>
      <c r="U194" s="18"/>
      <c r="V194" s="18"/>
      <c r="W194" s="18"/>
      <c r="X194" s="18"/>
      <c r="Y194" s="18"/>
      <c r="Z194" s="18"/>
    </row>
    <row r="195" spans="20:26">
      <c r="T195" s="18"/>
      <c r="U195" s="18"/>
      <c r="V195" s="18"/>
      <c r="W195" s="18"/>
      <c r="X195" s="18"/>
      <c r="Y195" s="18"/>
      <c r="Z195" s="18"/>
    </row>
    <row r="196" spans="20:26">
      <c r="T196" s="18"/>
      <c r="U196" s="18"/>
      <c r="V196" s="18"/>
      <c r="W196" s="18"/>
      <c r="X196" s="18"/>
      <c r="Y196" s="18"/>
      <c r="Z196" s="18"/>
    </row>
    <row r="197" spans="20:26">
      <c r="T197" s="18"/>
      <c r="U197" s="18"/>
      <c r="V197" s="18"/>
      <c r="W197" s="18"/>
      <c r="X197" s="18"/>
      <c r="Y197" s="18"/>
      <c r="Z197" s="18"/>
    </row>
    <row r="198" spans="20:26">
      <c r="T198" s="18"/>
      <c r="U198" s="18"/>
      <c r="V198" s="18"/>
      <c r="W198" s="18"/>
      <c r="X198" s="18"/>
      <c r="Y198" s="18"/>
      <c r="Z198" s="18"/>
    </row>
    <row r="199" spans="20:26">
      <c r="T199" s="18"/>
      <c r="U199" s="18"/>
      <c r="V199" s="18"/>
      <c r="W199" s="18"/>
      <c r="X199" s="18"/>
      <c r="Y199" s="18"/>
      <c r="Z199" s="18"/>
    </row>
    <row r="200" spans="20:26">
      <c r="T200" s="18"/>
      <c r="U200" s="18"/>
      <c r="V200" s="18"/>
      <c r="W200" s="18"/>
      <c r="X200" s="18"/>
      <c r="Y200" s="18"/>
      <c r="Z200" s="18"/>
    </row>
    <row r="201" spans="20:26">
      <c r="T201" s="18"/>
      <c r="U201" s="18"/>
      <c r="V201" s="18"/>
      <c r="W201" s="18"/>
      <c r="X201" s="18"/>
      <c r="Y201" s="18"/>
      <c r="Z201" s="18"/>
    </row>
    <row r="202" spans="20:26">
      <c r="T202" s="18"/>
      <c r="U202" s="18"/>
      <c r="V202" s="18"/>
      <c r="W202" s="18"/>
      <c r="X202" s="18"/>
      <c r="Y202" s="18"/>
      <c r="Z202" s="18"/>
    </row>
    <row r="203" spans="20:26">
      <c r="T203" s="18"/>
      <c r="U203" s="18"/>
      <c r="V203" s="18"/>
      <c r="W203" s="18"/>
      <c r="X203" s="18"/>
      <c r="Y203" s="18"/>
      <c r="Z203" s="18"/>
    </row>
    <row r="204" spans="20:26">
      <c r="T204" s="18"/>
      <c r="U204" s="18"/>
      <c r="V204" s="18"/>
      <c r="W204" s="18"/>
      <c r="X204" s="18"/>
      <c r="Y204" s="18"/>
      <c r="Z204" s="18"/>
    </row>
    <row r="205" spans="20:26">
      <c r="T205" s="18"/>
      <c r="U205" s="18"/>
      <c r="V205" s="18"/>
      <c r="W205" s="18"/>
      <c r="X205" s="18"/>
      <c r="Y205" s="18"/>
      <c r="Z205" s="18"/>
    </row>
    <row r="206" spans="20:26">
      <c r="T206" s="18"/>
      <c r="U206" s="18"/>
      <c r="V206" s="18"/>
      <c r="W206" s="18"/>
      <c r="X206" s="18"/>
      <c r="Y206" s="18"/>
      <c r="Z206" s="18"/>
    </row>
    <row r="207" spans="20:26">
      <c r="T207" s="18"/>
      <c r="U207" s="18"/>
      <c r="V207" s="18"/>
      <c r="W207" s="18"/>
      <c r="X207" s="18"/>
      <c r="Y207" s="18"/>
      <c r="Z207" s="18"/>
    </row>
    <row r="208" spans="20:26">
      <c r="T208" s="18"/>
      <c r="U208" s="18"/>
      <c r="V208" s="18"/>
      <c r="W208" s="18"/>
      <c r="X208" s="18"/>
      <c r="Y208" s="18"/>
      <c r="Z208" s="18"/>
    </row>
    <row r="209" spans="18:26">
      <c r="T209" s="18"/>
      <c r="U209" s="18"/>
      <c r="V209" s="18"/>
      <c r="W209" s="18"/>
      <c r="X209" s="18"/>
      <c r="Y209" s="18"/>
      <c r="Z209" s="18"/>
    </row>
    <row r="210" spans="18:26">
      <c r="T210" s="18"/>
      <c r="U210" s="18"/>
      <c r="V210" s="18"/>
      <c r="W210" s="18"/>
      <c r="X210" s="18"/>
      <c r="Y210" s="18"/>
      <c r="Z210" s="18"/>
    </row>
    <row r="211" spans="18:26">
      <c r="T211" s="18"/>
      <c r="U211" s="18"/>
      <c r="V211" s="18"/>
      <c r="W211" s="18"/>
      <c r="X211" s="18"/>
      <c r="Y211" s="18"/>
      <c r="Z211" s="18"/>
    </row>
    <row r="212" spans="18:26">
      <c r="T212" s="18"/>
      <c r="U212" s="18"/>
      <c r="V212" s="18"/>
      <c r="W212" s="18"/>
      <c r="X212" s="18"/>
      <c r="Y212" s="18"/>
      <c r="Z212" s="18"/>
    </row>
    <row r="213" spans="18:26">
      <c r="T213" s="18"/>
      <c r="U213" s="18"/>
      <c r="V213" s="18"/>
      <c r="W213" s="18"/>
      <c r="X213" s="18"/>
      <c r="Y213" s="18"/>
      <c r="Z213" s="18"/>
    </row>
    <row r="214" spans="18:26">
      <c r="T214" s="18"/>
      <c r="U214" s="18"/>
      <c r="V214" s="18"/>
      <c r="W214" s="18"/>
      <c r="X214" s="18"/>
      <c r="Y214" s="18"/>
      <c r="Z214" s="18"/>
    </row>
    <row r="215" spans="18:26">
      <c r="T215" s="18"/>
      <c r="U215" s="18"/>
      <c r="V215" s="18"/>
      <c r="W215" s="18"/>
      <c r="X215" s="18"/>
      <c r="Y215" s="18"/>
      <c r="Z215" s="18"/>
    </row>
    <row r="216" spans="18:26">
      <c r="T216" s="18"/>
      <c r="U216" s="18"/>
      <c r="V216" s="18"/>
      <c r="W216" s="18"/>
      <c r="X216" s="18"/>
      <c r="Y216" s="18"/>
      <c r="Z216" s="18"/>
    </row>
    <row r="217" spans="18:26">
      <c r="T217" s="18"/>
      <c r="U217" s="18"/>
      <c r="V217" s="18"/>
      <c r="W217" s="18"/>
      <c r="X217" s="18"/>
      <c r="Y217" s="18"/>
      <c r="Z217" s="18"/>
    </row>
    <row r="218" spans="18:26">
      <c r="T218" s="18"/>
      <c r="U218" s="18"/>
      <c r="V218" s="18"/>
      <c r="W218" s="18"/>
      <c r="X218" s="18"/>
      <c r="Y218" s="18"/>
      <c r="Z218" s="18"/>
    </row>
    <row r="221" spans="18:26">
      <c r="R221" t="s">
        <v>388</v>
      </c>
    </row>
    <row r="223" spans="18:26">
      <c r="T223" t="s">
        <v>300</v>
      </c>
      <c r="U223" t="s">
        <v>301</v>
      </c>
      <c r="V223" t="s">
        <v>302</v>
      </c>
      <c r="W223" t="s">
        <v>303</v>
      </c>
      <c r="X223" t="s">
        <v>304</v>
      </c>
      <c r="Y223" t="s">
        <v>305</v>
      </c>
      <c r="Z223" t="s">
        <v>306</v>
      </c>
    </row>
    <row r="224" spans="18:26">
      <c r="R224" t="s">
        <v>0</v>
      </c>
      <c r="S224" t="s">
        <v>299</v>
      </c>
      <c r="T224" s="18">
        <v>0.64236111111111116</v>
      </c>
      <c r="U224" s="18">
        <v>0.8202247191011236</v>
      </c>
      <c r="V224" s="18">
        <v>0.96091205211726383</v>
      </c>
      <c r="W224" s="18">
        <v>0.23379629629629631</v>
      </c>
      <c r="X224" s="18">
        <v>0.13396226415094339</v>
      </c>
      <c r="Y224" s="18">
        <v>7.6419213973799124E-2</v>
      </c>
      <c r="Z224" s="18">
        <v>0.19212962962962962</v>
      </c>
    </row>
    <row r="225" spans="18:26">
      <c r="S225" t="s">
        <v>1</v>
      </c>
      <c r="T225" s="18">
        <v>4.6898638426626324E-2</v>
      </c>
      <c r="U225" s="18">
        <v>7.1698113207547168E-2</v>
      </c>
      <c r="V225" s="18">
        <v>5.7513914656771803E-2</v>
      </c>
      <c r="W225" s="18">
        <v>0.36853932584269661</v>
      </c>
      <c r="X225" s="18">
        <v>0.40649606299212598</v>
      </c>
      <c r="Y225" s="18">
        <v>0.52838427947598254</v>
      </c>
      <c r="Z225" s="18">
        <v>0.34606481481481483</v>
      </c>
    </row>
    <row r="226" spans="18:26">
      <c r="R226" t="s">
        <v>100</v>
      </c>
      <c r="S226" t="s">
        <v>299</v>
      </c>
      <c r="T226" s="18">
        <v>0.63398692810457513</v>
      </c>
      <c r="U226" s="18" t="s">
        <v>307</v>
      </c>
      <c r="V226" s="18">
        <v>0.62418300653594772</v>
      </c>
      <c r="W226" s="18">
        <v>0.16993464052287582</v>
      </c>
      <c r="X226" s="18" t="s">
        <v>307</v>
      </c>
      <c r="Y226" s="18">
        <v>0.18627450980392157</v>
      </c>
      <c r="Z226" s="18">
        <v>0.14705882352941177</v>
      </c>
    </row>
    <row r="227" spans="18:26">
      <c r="S227" t="s">
        <v>102</v>
      </c>
      <c r="T227" s="18">
        <v>4.2483660130718956E-2</v>
      </c>
      <c r="U227" s="18">
        <v>8.4967320261437912E-2</v>
      </c>
      <c r="V227" s="18">
        <v>5.2287581699346407E-2</v>
      </c>
      <c r="W227" s="18">
        <v>0.3562091503267974</v>
      </c>
      <c r="X227" s="18">
        <v>0.50653594771241828</v>
      </c>
      <c r="Y227" s="18">
        <v>0.59803921568627449</v>
      </c>
      <c r="Z227" s="18">
        <v>0.43790849673202614</v>
      </c>
    </row>
    <row r="228" spans="18:26">
      <c r="R228" t="s">
        <v>103</v>
      </c>
      <c r="S228" t="s">
        <v>299</v>
      </c>
      <c r="T228" s="18">
        <v>0.49480249480249483</v>
      </c>
      <c r="U228" s="18">
        <v>0.55092592592592593</v>
      </c>
      <c r="V228" s="18">
        <v>0.24820659971305595</v>
      </c>
      <c r="W228" s="18">
        <v>0.15856481481481483</v>
      </c>
      <c r="X228" s="18" t="s">
        <v>307</v>
      </c>
      <c r="Y228" s="18">
        <v>0.21180555555555555</v>
      </c>
      <c r="Z228" s="18" t="s">
        <v>307</v>
      </c>
    </row>
    <row r="229" spans="18:26">
      <c r="S229" t="s">
        <v>104</v>
      </c>
      <c r="T229" s="18">
        <v>0.23379629629629631</v>
      </c>
      <c r="U229" s="18">
        <v>0.11688311688311688</v>
      </c>
      <c r="V229" s="18">
        <v>0.29417879417879417</v>
      </c>
      <c r="W229" s="18">
        <v>0.66898148148148151</v>
      </c>
      <c r="X229" s="18">
        <v>0.69750519750519746</v>
      </c>
      <c r="Y229" s="18">
        <v>0.6157407407407407</v>
      </c>
      <c r="Z229" s="18">
        <v>0.35879629629629628</v>
      </c>
    </row>
    <row r="230" spans="18:26">
      <c r="R230" t="s">
        <v>106</v>
      </c>
      <c r="S230" t="s">
        <v>299</v>
      </c>
      <c r="T230" s="18">
        <v>0.44129834254143646</v>
      </c>
      <c r="U230" s="18">
        <v>0.46456692913385828</v>
      </c>
      <c r="V230" s="18">
        <v>0.62259615384615385</v>
      </c>
      <c r="W230" s="18">
        <v>0.46376811594202899</v>
      </c>
      <c r="X230" s="18" t="s">
        <v>307</v>
      </c>
      <c r="Y230" s="18">
        <v>8.8734567901234573E-2</v>
      </c>
      <c r="Z230" s="18">
        <v>0.11689814814814815</v>
      </c>
    </row>
    <row r="231" spans="18:26">
      <c r="S231" t="s">
        <v>107</v>
      </c>
      <c r="T231" s="18">
        <v>0.10679611650485436</v>
      </c>
      <c r="U231" s="18">
        <v>8.9041095890410954E-2</v>
      </c>
      <c r="V231" s="18">
        <v>8.7328767123287673E-2</v>
      </c>
      <c r="W231" s="18">
        <v>0.39726027397260272</v>
      </c>
      <c r="X231" s="18">
        <v>0.28703703703703703</v>
      </c>
      <c r="Y231" s="18">
        <v>0.31481481481481483</v>
      </c>
      <c r="Z231" s="18">
        <v>0.36805555555555558</v>
      </c>
    </row>
    <row r="232" spans="18:26">
      <c r="R232" t="s">
        <v>109</v>
      </c>
      <c r="S232" t="s">
        <v>299</v>
      </c>
      <c r="T232" s="18">
        <v>0.3212058212058212</v>
      </c>
      <c r="U232" s="18">
        <v>0.64920486435921421</v>
      </c>
      <c r="V232" s="18">
        <v>0.61886792452830186</v>
      </c>
      <c r="W232" s="18" t="s">
        <v>307</v>
      </c>
      <c r="X232" s="18">
        <v>0.11509433962264151</v>
      </c>
      <c r="Y232" s="18">
        <v>0.21698113207547171</v>
      </c>
      <c r="Z232" s="18">
        <v>8.3962264150943391E-2</v>
      </c>
    </row>
    <row r="233" spans="18:26">
      <c r="S233" t="s">
        <v>110</v>
      </c>
      <c r="T233" s="18">
        <v>6.5094339622641509E-2</v>
      </c>
      <c r="U233" s="18" t="s">
        <v>307</v>
      </c>
      <c r="V233" s="18">
        <v>6.2264150943396226E-2</v>
      </c>
      <c r="W233" s="18">
        <v>0.43207547169811322</v>
      </c>
      <c r="X233" s="18">
        <v>0.42208370436331255</v>
      </c>
      <c r="Y233" s="18">
        <v>0.47641509433962265</v>
      </c>
      <c r="Z233" s="18">
        <v>0.38657407407407407</v>
      </c>
    </row>
    <row r="234" spans="18:26">
      <c r="R234" t="s">
        <v>3</v>
      </c>
      <c r="S234" t="s">
        <v>299</v>
      </c>
      <c r="T234" s="18">
        <v>0.31573033707865167</v>
      </c>
      <c r="U234" s="18">
        <v>0.49905660377358491</v>
      </c>
      <c r="V234" s="18">
        <v>0.29763130792996911</v>
      </c>
      <c r="W234" s="18">
        <v>0.21150278293135436</v>
      </c>
      <c r="X234" s="18">
        <v>9.3279839518555674E-2</v>
      </c>
      <c r="Y234" s="18">
        <v>0.22820037105751392</v>
      </c>
      <c r="Z234" s="18">
        <v>0.11342592592592593</v>
      </c>
    </row>
    <row r="235" spans="18:26">
      <c r="S235" t="s">
        <v>150</v>
      </c>
      <c r="T235" s="18">
        <v>9.6474953617810763E-2</v>
      </c>
      <c r="U235" s="18">
        <v>0.10879629629629629</v>
      </c>
      <c r="V235" s="18">
        <v>0.30612244897959184</v>
      </c>
      <c r="W235" s="18">
        <v>0.22968906720160481</v>
      </c>
      <c r="X235" s="18">
        <v>0.40485829959514169</v>
      </c>
      <c r="Y235" s="18">
        <v>0.35617977528089889</v>
      </c>
      <c r="Z235" s="18">
        <v>0.4199029126213592</v>
      </c>
    </row>
    <row r="236" spans="18:26">
      <c r="R236" t="s">
        <v>6</v>
      </c>
      <c r="S236" t="s">
        <v>299</v>
      </c>
      <c r="T236" s="18">
        <v>0.59615384615384615</v>
      </c>
      <c r="U236" s="18">
        <v>0.55812220566318926</v>
      </c>
      <c r="V236" s="18">
        <v>0.76202531645569616</v>
      </c>
      <c r="W236" s="18">
        <v>0.3888888888888889</v>
      </c>
      <c r="X236" s="18">
        <v>0.54202898550724643</v>
      </c>
      <c r="Y236" s="18">
        <v>0.37576687116564417</v>
      </c>
      <c r="Z236" s="18">
        <v>0.18054256314312442</v>
      </c>
    </row>
    <row r="237" spans="18:26">
      <c r="S237" t="s">
        <v>8</v>
      </c>
      <c r="T237" s="18">
        <v>0.1295143212951432</v>
      </c>
      <c r="U237" s="18">
        <v>0.20224719101123595</v>
      </c>
      <c r="V237" s="18">
        <v>6.6666666666666666E-2</v>
      </c>
      <c r="W237" s="18">
        <v>0.579185520361991</v>
      </c>
      <c r="X237" s="18">
        <v>0.84003741814780164</v>
      </c>
      <c r="Y237" s="18">
        <v>0.69349112426035497</v>
      </c>
      <c r="Z237" s="18">
        <v>0.52149321266968329</v>
      </c>
    </row>
    <row r="238" spans="18:26">
      <c r="R238" t="s">
        <v>9</v>
      </c>
      <c r="S238" t="s">
        <v>299</v>
      </c>
      <c r="T238" s="18">
        <v>0.37169811320754714</v>
      </c>
      <c r="U238" s="18">
        <v>0.48290598290598291</v>
      </c>
      <c r="V238" s="18">
        <v>0.48490566037735849</v>
      </c>
      <c r="W238" s="18">
        <v>0.2339622641509434</v>
      </c>
      <c r="X238" s="18">
        <v>0.16685714285714287</v>
      </c>
      <c r="Y238" s="18">
        <v>0.21320754716981133</v>
      </c>
      <c r="Z238" s="18">
        <v>0.16557530402245088</v>
      </c>
    </row>
    <row r="239" spans="18:26">
      <c r="S239" t="s">
        <v>11</v>
      </c>
      <c r="T239" s="18">
        <v>0.16226415094339622</v>
      </c>
      <c r="U239" s="18">
        <v>0.1169811320754717</v>
      </c>
      <c r="V239" s="18">
        <v>0.21509433962264152</v>
      </c>
      <c r="W239" s="18">
        <v>0.46285714285714286</v>
      </c>
      <c r="X239" s="18">
        <v>0.51169317118802615</v>
      </c>
      <c r="Y239" s="18">
        <v>0.4359925788497217</v>
      </c>
      <c r="Z239" s="18">
        <v>0.3622641509433962</v>
      </c>
    </row>
    <row r="240" spans="18:26">
      <c r="R240" t="s">
        <v>12</v>
      </c>
      <c r="S240" t="s">
        <v>299</v>
      </c>
      <c r="T240" s="18">
        <v>0.33863423760523853</v>
      </c>
      <c r="U240" s="18">
        <v>0.43848580441640378</v>
      </c>
      <c r="V240" s="18">
        <v>0.22830188679245284</v>
      </c>
      <c r="W240" s="18">
        <v>6.4935064935064929E-2</v>
      </c>
      <c r="X240" s="18">
        <v>0.16497975708502025</v>
      </c>
      <c r="Y240" s="18" t="s">
        <v>307</v>
      </c>
      <c r="Z240" s="18">
        <v>9.5238095238095233E-2</v>
      </c>
    </row>
    <row r="241" spans="18:26">
      <c r="S241" t="s">
        <v>14</v>
      </c>
      <c r="T241" s="18">
        <v>9.4907407407407413E-2</v>
      </c>
      <c r="U241" s="18">
        <v>0.11886792452830189</v>
      </c>
      <c r="V241" s="18">
        <v>0.10018552875695733</v>
      </c>
      <c r="W241" s="18">
        <v>0.30465587044534415</v>
      </c>
      <c r="X241" s="18">
        <v>0.39124839124839123</v>
      </c>
      <c r="Y241" s="18">
        <v>0.34857142857142859</v>
      </c>
      <c r="Z241" s="18">
        <v>0.26981132075471698</v>
      </c>
    </row>
    <row r="242" spans="18:26">
      <c r="R242" t="s">
        <v>111</v>
      </c>
      <c r="S242" t="s">
        <v>299</v>
      </c>
      <c r="T242" s="18">
        <v>0.48301886792452831</v>
      </c>
      <c r="U242" s="18" t="s">
        <v>307</v>
      </c>
      <c r="V242" s="18">
        <v>0.40943396226415096</v>
      </c>
      <c r="W242" s="18">
        <v>5.4716981132075473E-2</v>
      </c>
      <c r="X242" s="18">
        <v>6.0377358490566038E-2</v>
      </c>
      <c r="Y242" s="18">
        <v>6.0377358490566038E-2</v>
      </c>
      <c r="Z242" s="18" t="s">
        <v>307</v>
      </c>
    </row>
    <row r="243" spans="18:26">
      <c r="S243" t="s">
        <v>112</v>
      </c>
      <c r="T243" s="18" t="s">
        <v>307</v>
      </c>
      <c r="U243" s="18">
        <v>3.7735849056603772E-2</v>
      </c>
      <c r="V243" s="18">
        <v>3.962264150943396E-2</v>
      </c>
      <c r="W243" s="18" t="s">
        <v>307</v>
      </c>
      <c r="X243" s="18">
        <v>0.25660377358490566</v>
      </c>
      <c r="Y243" s="18" t="s">
        <v>307</v>
      </c>
      <c r="Z243" s="18">
        <v>0.30188679245283018</v>
      </c>
    </row>
    <row r="244" spans="18:26">
      <c r="R244" t="s">
        <v>15</v>
      </c>
      <c r="S244" t="s">
        <v>299</v>
      </c>
      <c r="T244" s="18">
        <v>0.31802721088435376</v>
      </c>
      <c r="U244" s="18">
        <v>0.73529411764705888</v>
      </c>
      <c r="V244" s="18">
        <v>0.50653594771241828</v>
      </c>
      <c r="W244" s="18" t="s">
        <v>307</v>
      </c>
      <c r="X244" s="18">
        <v>0.37254901960784315</v>
      </c>
      <c r="Y244" s="18">
        <v>0.22222222222222221</v>
      </c>
      <c r="Z244" s="18">
        <v>0.21631205673758866</v>
      </c>
    </row>
    <row r="245" spans="18:26">
      <c r="S245" t="s">
        <v>16</v>
      </c>
      <c r="T245" s="18">
        <v>0.15032679738562091</v>
      </c>
      <c r="U245" s="18">
        <v>0.16013071895424835</v>
      </c>
      <c r="V245" s="18">
        <v>4.6153846153846156E-2</v>
      </c>
      <c r="W245" s="18">
        <v>0.41666666666666669</v>
      </c>
      <c r="X245" s="18">
        <v>0.58496732026143794</v>
      </c>
      <c r="Y245" s="18">
        <v>0.51307189542483655</v>
      </c>
      <c r="Z245" s="18">
        <v>0.52127659574468088</v>
      </c>
    </row>
  </sheetData>
  <mergeCells count="38">
    <mergeCell ref="A4:AH4"/>
    <mergeCell ref="A105:AJ105"/>
    <mergeCell ref="A142:AJ142"/>
    <mergeCell ref="A157:C157"/>
    <mergeCell ref="A1:C1"/>
    <mergeCell ref="B5:D5"/>
    <mergeCell ref="E5:F5"/>
    <mergeCell ref="G5:I5"/>
    <mergeCell ref="J5:K5"/>
    <mergeCell ref="L5:M5"/>
    <mergeCell ref="N5:P5"/>
    <mergeCell ref="Q5:U5"/>
    <mergeCell ref="V5:Z5"/>
    <mergeCell ref="AA5:AB5"/>
    <mergeCell ref="AC5:AD5"/>
    <mergeCell ref="AE5:AH5"/>
    <mergeCell ref="AF106:AJ106"/>
    <mergeCell ref="AC106:AE106"/>
    <mergeCell ref="Z106:AB106"/>
    <mergeCell ref="W106:Y106"/>
    <mergeCell ref="T106:V106"/>
    <mergeCell ref="Q106:S106"/>
    <mergeCell ref="N106:P106"/>
    <mergeCell ref="K106:M106"/>
    <mergeCell ref="H106:J106"/>
    <mergeCell ref="E106:G106"/>
    <mergeCell ref="B106:D106"/>
    <mergeCell ref="B143:D143"/>
    <mergeCell ref="E143:G143"/>
    <mergeCell ref="H143:J143"/>
    <mergeCell ref="K143:M143"/>
    <mergeCell ref="AC143:AE143"/>
    <mergeCell ref="AF143:AJ143"/>
    <mergeCell ref="N143:P143"/>
    <mergeCell ref="Q143:S143"/>
    <mergeCell ref="T143:V143"/>
    <mergeCell ref="W143:Y143"/>
    <mergeCell ref="Z143:AB143"/>
  </mergeCells>
  <conditionalFormatting sqref="B108:C140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59:C192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08:D140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08:G140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08:J140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08:M140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08:P140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08:S140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108:V140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184:Z215">
    <cfRule type="colorScale" priority="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T224:Z245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W108:Y140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108:AB140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C108:AE140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108:AH140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108:AJ140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hyperlinks>
    <hyperlink ref="A1" location="'SPIS TREŚCI'!A1" display="POWRÓT DO SPISU TREŚCI"/>
    <hyperlink ref="A1:C1" location="'SPIS TREŚCI'!A1" display="POWRÓT DO SPISU TREŚCI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3"/>
  <sheetViews>
    <sheetView workbookViewId="0">
      <selection activeCell="A2" sqref="A2"/>
    </sheetView>
  </sheetViews>
  <sheetFormatPr defaultRowHeight="12"/>
  <cols>
    <col min="1" max="1" width="16.625" style="49" customWidth="1"/>
    <col min="2" max="2" width="13.25" style="49" bestFit="1" customWidth="1"/>
    <col min="3" max="3" width="11.75" style="49" bestFit="1" customWidth="1"/>
    <col min="4" max="4" width="14.625" style="49" bestFit="1" customWidth="1"/>
    <col min="5" max="6" width="9" style="49"/>
    <col min="7" max="7" width="17" style="49" customWidth="1"/>
    <col min="8" max="8" width="14.875" style="49" bestFit="1" customWidth="1"/>
    <col min="9" max="9" width="11.75" style="49" bestFit="1" customWidth="1"/>
    <col min="10" max="10" width="14.625" style="49" bestFit="1" customWidth="1"/>
    <col min="11" max="12" width="9" style="49"/>
    <col min="13" max="13" width="16.75" style="49" customWidth="1"/>
    <col min="14" max="14" width="13.25" style="49" bestFit="1" customWidth="1"/>
    <col min="15" max="15" width="11.75" style="49" bestFit="1" customWidth="1"/>
    <col min="16" max="16" width="14.625" style="49" bestFit="1" customWidth="1"/>
    <col min="17" max="16384" width="9" style="49"/>
  </cols>
  <sheetData>
    <row r="1" spans="1:16">
      <c r="A1" s="74" t="s">
        <v>394</v>
      </c>
      <c r="B1" s="74"/>
      <c r="C1" s="74"/>
    </row>
    <row r="4" spans="1:16" ht="14.25" customHeight="1">
      <c r="A4" s="99" t="s">
        <v>325</v>
      </c>
      <c r="B4" s="100"/>
      <c r="C4" s="100"/>
      <c r="D4" s="103"/>
      <c r="E4" s="54"/>
      <c r="F4" s="54"/>
      <c r="G4" s="99" t="s">
        <v>326</v>
      </c>
      <c r="H4" s="100"/>
      <c r="I4" s="100"/>
      <c r="J4" s="103"/>
      <c r="K4" s="54"/>
      <c r="L4" s="54"/>
      <c r="M4" s="99" t="s">
        <v>327</v>
      </c>
      <c r="N4" s="100"/>
      <c r="O4" s="100"/>
      <c r="P4" s="103"/>
    </row>
    <row r="5" spans="1:16" ht="21.75" customHeight="1">
      <c r="A5" s="104"/>
      <c r="B5" s="105"/>
      <c r="C5" s="105"/>
      <c r="D5" s="106"/>
      <c r="E5" s="54"/>
      <c r="F5" s="54"/>
      <c r="G5" s="104"/>
      <c r="H5" s="105"/>
      <c r="I5" s="105"/>
      <c r="J5" s="106"/>
      <c r="K5" s="54"/>
      <c r="L5" s="54"/>
      <c r="M5" s="104"/>
      <c r="N5" s="105"/>
      <c r="O5" s="105"/>
      <c r="P5" s="106"/>
    </row>
    <row r="6" spans="1:16">
      <c r="A6" s="35" t="s">
        <v>313</v>
      </c>
      <c r="B6" s="35" t="s">
        <v>309</v>
      </c>
      <c r="C6" s="35" t="s">
        <v>310</v>
      </c>
      <c r="D6" s="35" t="s">
        <v>294</v>
      </c>
      <c r="E6" s="54"/>
      <c r="F6" s="54"/>
      <c r="G6" s="35" t="s">
        <v>313</v>
      </c>
      <c r="H6" s="35" t="s">
        <v>309</v>
      </c>
      <c r="I6" s="35" t="s">
        <v>310</v>
      </c>
      <c r="J6" s="35" t="s">
        <v>294</v>
      </c>
      <c r="K6" s="54"/>
      <c r="L6" s="54"/>
      <c r="M6" s="35" t="s">
        <v>313</v>
      </c>
      <c r="N6" s="35" t="s">
        <v>309</v>
      </c>
      <c r="O6" s="35" t="s">
        <v>310</v>
      </c>
      <c r="P6" s="35" t="s">
        <v>294</v>
      </c>
    </row>
    <row r="7" spans="1:16">
      <c r="A7" s="35" t="s">
        <v>222</v>
      </c>
      <c r="B7" s="50">
        <v>923</v>
      </c>
      <c r="C7" s="50">
        <v>54</v>
      </c>
      <c r="D7" s="50">
        <v>977</v>
      </c>
      <c r="E7" s="54"/>
      <c r="F7" s="54"/>
      <c r="G7" s="35" t="s">
        <v>222</v>
      </c>
      <c r="H7" s="50">
        <v>2256</v>
      </c>
      <c r="I7" s="50">
        <v>738</v>
      </c>
      <c r="J7" s="50">
        <v>2994</v>
      </c>
      <c r="K7" s="54"/>
      <c r="L7" s="54"/>
      <c r="M7" s="35" t="s">
        <v>222</v>
      </c>
      <c r="N7" s="63">
        <f>B7/H7</f>
        <v>0.40913120567375888</v>
      </c>
      <c r="O7" s="63">
        <f t="shared" ref="O7:P23" si="0">C7/I7</f>
        <v>7.3170731707317069E-2</v>
      </c>
      <c r="P7" s="63">
        <f t="shared" si="0"/>
        <v>0.32631930527722108</v>
      </c>
    </row>
    <row r="8" spans="1:16">
      <c r="A8" s="35" t="s">
        <v>223</v>
      </c>
      <c r="B8" s="50">
        <v>554</v>
      </c>
      <c r="C8" s="50">
        <v>169</v>
      </c>
      <c r="D8" s="50">
        <v>723</v>
      </c>
      <c r="E8" s="54"/>
      <c r="F8" s="54"/>
      <c r="G8" s="35" t="s">
        <v>223</v>
      </c>
      <c r="H8" s="50">
        <v>1394</v>
      </c>
      <c r="I8" s="50">
        <v>1342</v>
      </c>
      <c r="J8" s="50">
        <v>2736</v>
      </c>
      <c r="K8" s="54"/>
      <c r="L8" s="54"/>
      <c r="M8" s="35" t="s">
        <v>223</v>
      </c>
      <c r="N8" s="63">
        <f t="shared" ref="N8:P38" si="1">B8/H8</f>
        <v>0.39741750358680056</v>
      </c>
      <c r="O8" s="63">
        <f t="shared" si="0"/>
        <v>0.12593144560357675</v>
      </c>
      <c r="P8" s="63">
        <f t="shared" si="0"/>
        <v>0.2642543859649123</v>
      </c>
    </row>
    <row r="9" spans="1:16">
      <c r="A9" s="35" t="s">
        <v>224</v>
      </c>
      <c r="B9" s="50">
        <v>1121</v>
      </c>
      <c r="C9" s="50">
        <v>319</v>
      </c>
      <c r="D9" s="50">
        <v>1440</v>
      </c>
      <c r="E9" s="54"/>
      <c r="F9" s="54"/>
      <c r="G9" s="35" t="s">
        <v>224</v>
      </c>
      <c r="H9" s="50">
        <v>2701</v>
      </c>
      <c r="I9" s="50">
        <v>2766</v>
      </c>
      <c r="J9" s="50">
        <v>5467</v>
      </c>
      <c r="K9" s="54"/>
      <c r="L9" s="54"/>
      <c r="M9" s="35" t="s">
        <v>224</v>
      </c>
      <c r="N9" s="63">
        <f t="shared" si="1"/>
        <v>0.41503146982599037</v>
      </c>
      <c r="O9" s="63">
        <f t="shared" si="0"/>
        <v>0.1153289949385394</v>
      </c>
      <c r="P9" s="63">
        <f t="shared" si="0"/>
        <v>0.2633985732577282</v>
      </c>
    </row>
    <row r="10" spans="1:16">
      <c r="A10" s="35" t="s">
        <v>225</v>
      </c>
      <c r="B10" s="50">
        <v>1385</v>
      </c>
      <c r="C10" s="50">
        <v>162</v>
      </c>
      <c r="D10" s="50">
        <v>1547</v>
      </c>
      <c r="E10" s="54"/>
      <c r="F10" s="54"/>
      <c r="G10" s="35" t="s">
        <v>225</v>
      </c>
      <c r="H10" s="50">
        <v>2682</v>
      </c>
      <c r="I10" s="50">
        <v>1826</v>
      </c>
      <c r="J10" s="50">
        <v>4508</v>
      </c>
      <c r="K10" s="54"/>
      <c r="L10" s="54"/>
      <c r="M10" s="35" t="s">
        <v>225</v>
      </c>
      <c r="N10" s="63">
        <f t="shared" si="1"/>
        <v>0.51640566741237881</v>
      </c>
      <c r="O10" s="63">
        <f t="shared" si="0"/>
        <v>8.8718510405257398E-2</v>
      </c>
      <c r="P10" s="63">
        <f t="shared" si="0"/>
        <v>0.34316770186335405</v>
      </c>
    </row>
    <row r="11" spans="1:16">
      <c r="A11" s="35" t="s">
        <v>226</v>
      </c>
      <c r="B11" s="50">
        <v>1578</v>
      </c>
      <c r="C11" s="50">
        <v>285</v>
      </c>
      <c r="D11" s="50">
        <v>1863</v>
      </c>
      <c r="E11" s="54"/>
      <c r="F11" s="54"/>
      <c r="G11" s="35" t="s">
        <v>226</v>
      </c>
      <c r="H11" s="50">
        <v>3019</v>
      </c>
      <c r="I11" s="50">
        <v>2367</v>
      </c>
      <c r="J11" s="50">
        <v>5386</v>
      </c>
      <c r="K11" s="54"/>
      <c r="L11" s="54"/>
      <c r="M11" s="35" t="s">
        <v>226</v>
      </c>
      <c r="N11" s="63">
        <f t="shared" si="1"/>
        <v>0.52268963232858567</v>
      </c>
      <c r="O11" s="63">
        <f t="shared" si="0"/>
        <v>0.12040557667934093</v>
      </c>
      <c r="P11" s="63">
        <f t="shared" si="0"/>
        <v>0.34589676940215375</v>
      </c>
    </row>
    <row r="12" spans="1:16">
      <c r="A12" s="35" t="s">
        <v>227</v>
      </c>
      <c r="B12" s="50">
        <v>1797</v>
      </c>
      <c r="C12" s="50">
        <v>26</v>
      </c>
      <c r="D12" s="50">
        <v>1823</v>
      </c>
      <c r="E12" s="54"/>
      <c r="F12" s="54"/>
      <c r="G12" s="35" t="s">
        <v>227</v>
      </c>
      <c r="H12" s="50">
        <v>2930</v>
      </c>
      <c r="I12" s="50">
        <v>306</v>
      </c>
      <c r="J12" s="50">
        <v>3236</v>
      </c>
      <c r="K12" s="54"/>
      <c r="L12" s="54"/>
      <c r="M12" s="35" t="s">
        <v>227</v>
      </c>
      <c r="N12" s="63">
        <f t="shared" si="1"/>
        <v>0.61331058020477813</v>
      </c>
      <c r="O12" s="63">
        <f t="shared" si="0"/>
        <v>8.4967320261437912E-2</v>
      </c>
      <c r="P12" s="63">
        <f t="shared" si="0"/>
        <v>0.56334981458590849</v>
      </c>
    </row>
    <row r="13" spans="1:16">
      <c r="A13" s="35" t="s">
        <v>228</v>
      </c>
      <c r="B13" s="50">
        <v>853</v>
      </c>
      <c r="C13" s="50">
        <v>201</v>
      </c>
      <c r="D13" s="50">
        <v>1054</v>
      </c>
      <c r="E13" s="54"/>
      <c r="F13" s="54"/>
      <c r="G13" s="35" t="s">
        <v>228</v>
      </c>
      <c r="H13" s="50">
        <v>1676</v>
      </c>
      <c r="I13" s="50">
        <v>1950</v>
      </c>
      <c r="J13" s="50">
        <v>3626</v>
      </c>
      <c r="K13" s="54"/>
      <c r="L13" s="54"/>
      <c r="M13" s="35" t="s">
        <v>228</v>
      </c>
      <c r="N13" s="63">
        <f t="shared" si="1"/>
        <v>0.50894988066825775</v>
      </c>
      <c r="O13" s="63">
        <f t="shared" si="0"/>
        <v>0.10307692307692308</v>
      </c>
      <c r="P13" s="63">
        <f t="shared" si="0"/>
        <v>0.29067843353557637</v>
      </c>
    </row>
    <row r="14" spans="1:16">
      <c r="A14" s="35" t="s">
        <v>229</v>
      </c>
      <c r="B14" s="50">
        <v>968</v>
      </c>
      <c r="C14" s="50">
        <v>142</v>
      </c>
      <c r="D14" s="50">
        <v>1110</v>
      </c>
      <c r="E14" s="54"/>
      <c r="F14" s="54"/>
      <c r="G14" s="35" t="s">
        <v>229</v>
      </c>
      <c r="H14" s="50">
        <v>1745</v>
      </c>
      <c r="I14" s="50">
        <v>821</v>
      </c>
      <c r="J14" s="50">
        <v>2566</v>
      </c>
      <c r="K14" s="54"/>
      <c r="L14" s="54"/>
      <c r="M14" s="35" t="s">
        <v>229</v>
      </c>
      <c r="N14" s="63">
        <f t="shared" si="1"/>
        <v>0.55472779369627512</v>
      </c>
      <c r="O14" s="63">
        <f t="shared" si="0"/>
        <v>0.17295980511571254</v>
      </c>
      <c r="P14" s="63">
        <f t="shared" si="0"/>
        <v>0.43257989088074822</v>
      </c>
    </row>
    <row r="15" spans="1:16">
      <c r="A15" s="35" t="s">
        <v>230</v>
      </c>
      <c r="B15" s="50">
        <v>1151</v>
      </c>
      <c r="C15" s="50">
        <v>402</v>
      </c>
      <c r="D15" s="50">
        <v>1553</v>
      </c>
      <c r="E15" s="54"/>
      <c r="F15" s="54"/>
      <c r="G15" s="35" t="s">
        <v>230</v>
      </c>
      <c r="H15" s="50">
        <v>2165</v>
      </c>
      <c r="I15" s="50">
        <v>2120</v>
      </c>
      <c r="J15" s="50">
        <v>4285</v>
      </c>
      <c r="K15" s="54"/>
      <c r="L15" s="54"/>
      <c r="M15" s="35" t="s">
        <v>230</v>
      </c>
      <c r="N15" s="63">
        <f t="shared" si="1"/>
        <v>0.53163972286374139</v>
      </c>
      <c r="O15" s="63">
        <f t="shared" si="0"/>
        <v>0.18962264150943398</v>
      </c>
      <c r="P15" s="63">
        <f t="shared" si="0"/>
        <v>0.36242707117852974</v>
      </c>
    </row>
    <row r="16" spans="1:16">
      <c r="A16" s="35" t="s">
        <v>231</v>
      </c>
      <c r="B16" s="50">
        <v>1164</v>
      </c>
      <c r="C16" s="50">
        <v>307</v>
      </c>
      <c r="D16" s="50">
        <v>1471</v>
      </c>
      <c r="E16" s="54"/>
      <c r="F16" s="54"/>
      <c r="G16" s="35" t="s">
        <v>231</v>
      </c>
      <c r="H16" s="50">
        <v>2536</v>
      </c>
      <c r="I16" s="50">
        <v>2161</v>
      </c>
      <c r="J16" s="50">
        <v>4697</v>
      </c>
      <c r="K16" s="54"/>
      <c r="L16" s="54"/>
      <c r="M16" s="35" t="s">
        <v>231</v>
      </c>
      <c r="N16" s="63">
        <f t="shared" si="1"/>
        <v>0.4589905362776025</v>
      </c>
      <c r="O16" s="63">
        <f t="shared" si="0"/>
        <v>0.14206385932438687</v>
      </c>
      <c r="P16" s="63">
        <f t="shared" si="0"/>
        <v>0.31317862465403451</v>
      </c>
    </row>
    <row r="17" spans="1:16">
      <c r="A17" s="35" t="s">
        <v>232</v>
      </c>
      <c r="B17" s="50">
        <v>687</v>
      </c>
      <c r="C17" s="50">
        <v>94</v>
      </c>
      <c r="D17" s="50">
        <v>781</v>
      </c>
      <c r="E17" s="54"/>
      <c r="F17" s="54"/>
      <c r="G17" s="35" t="s">
        <v>232</v>
      </c>
      <c r="H17" s="50">
        <v>1477</v>
      </c>
      <c r="I17" s="50">
        <v>1383</v>
      </c>
      <c r="J17" s="50">
        <v>2860</v>
      </c>
      <c r="K17" s="54"/>
      <c r="L17" s="54"/>
      <c r="M17" s="35" t="s">
        <v>232</v>
      </c>
      <c r="N17" s="63">
        <f t="shared" si="1"/>
        <v>0.46513202437373052</v>
      </c>
      <c r="O17" s="63">
        <f t="shared" si="0"/>
        <v>6.7968185104844536E-2</v>
      </c>
      <c r="P17" s="63">
        <f t="shared" si="0"/>
        <v>0.27307692307692305</v>
      </c>
    </row>
    <row r="18" spans="1:16">
      <c r="A18" s="35" t="s">
        <v>233</v>
      </c>
      <c r="B18" s="50">
        <v>315</v>
      </c>
      <c r="C18" s="50"/>
      <c r="D18" s="50">
        <v>315</v>
      </c>
      <c r="E18" s="54"/>
      <c r="F18" s="54"/>
      <c r="G18" s="35" t="s">
        <v>233</v>
      </c>
      <c r="H18" s="50">
        <v>962</v>
      </c>
      <c r="I18" s="50"/>
      <c r="J18" s="50">
        <v>962</v>
      </c>
      <c r="K18" s="54"/>
      <c r="L18" s="54"/>
      <c r="M18" s="35" t="s">
        <v>233</v>
      </c>
      <c r="N18" s="63">
        <f t="shared" si="1"/>
        <v>0.32744282744282743</v>
      </c>
      <c r="O18" s="63" t="s">
        <v>307</v>
      </c>
      <c r="P18" s="63">
        <f t="shared" si="0"/>
        <v>0.32744282744282743</v>
      </c>
    </row>
    <row r="19" spans="1:16">
      <c r="A19" s="35" t="s">
        <v>234</v>
      </c>
      <c r="B19" s="50">
        <v>234</v>
      </c>
      <c r="C19" s="50">
        <v>53</v>
      </c>
      <c r="D19" s="50">
        <v>287</v>
      </c>
      <c r="E19" s="54"/>
      <c r="F19" s="54"/>
      <c r="G19" s="35" t="s">
        <v>234</v>
      </c>
      <c r="H19" s="50">
        <v>530</v>
      </c>
      <c r="I19" s="50">
        <v>432</v>
      </c>
      <c r="J19" s="50">
        <v>962</v>
      </c>
      <c r="K19" s="54"/>
      <c r="L19" s="54"/>
      <c r="M19" s="35" t="s">
        <v>234</v>
      </c>
      <c r="N19" s="63">
        <f t="shared" si="1"/>
        <v>0.44150943396226416</v>
      </c>
      <c r="O19" s="63">
        <f t="shared" si="0"/>
        <v>0.12268518518518519</v>
      </c>
      <c r="P19" s="63">
        <f t="shared" si="0"/>
        <v>0.29833679833679833</v>
      </c>
    </row>
    <row r="20" spans="1:16">
      <c r="A20" s="35"/>
      <c r="B20" s="50"/>
      <c r="C20" s="50"/>
      <c r="D20" s="50"/>
      <c r="E20" s="54"/>
      <c r="F20" s="54"/>
      <c r="G20" s="35"/>
      <c r="H20" s="50"/>
      <c r="I20" s="50"/>
      <c r="J20" s="50"/>
      <c r="K20" s="54"/>
      <c r="L20" s="54"/>
      <c r="M20" s="35"/>
      <c r="N20" s="63"/>
      <c r="O20" s="63"/>
      <c r="P20" s="63"/>
    </row>
    <row r="21" spans="1:16">
      <c r="A21" s="35" t="s">
        <v>254</v>
      </c>
      <c r="B21" s="50">
        <v>124</v>
      </c>
      <c r="C21" s="50">
        <v>665</v>
      </c>
      <c r="D21" s="50">
        <v>789</v>
      </c>
      <c r="E21" s="54"/>
      <c r="F21" s="54"/>
      <c r="G21" s="35" t="s">
        <v>254</v>
      </c>
      <c r="H21" s="50">
        <v>530</v>
      </c>
      <c r="I21" s="50">
        <v>1896</v>
      </c>
      <c r="J21" s="50">
        <v>2426</v>
      </c>
      <c r="K21" s="54"/>
      <c r="L21" s="54"/>
      <c r="M21" s="35" t="s">
        <v>254</v>
      </c>
      <c r="N21" s="63">
        <f t="shared" si="1"/>
        <v>0.2339622641509434</v>
      </c>
      <c r="O21" s="63">
        <f t="shared" si="0"/>
        <v>0.35073839662447259</v>
      </c>
      <c r="P21" s="63">
        <f t="shared" si="0"/>
        <v>0.32522671063478975</v>
      </c>
    </row>
    <row r="22" spans="1:16">
      <c r="A22" s="35" t="s">
        <v>255</v>
      </c>
      <c r="B22" s="50">
        <v>338</v>
      </c>
      <c r="C22" s="50">
        <v>728</v>
      </c>
      <c r="D22" s="50">
        <v>1066</v>
      </c>
      <c r="E22" s="54"/>
      <c r="F22" s="54"/>
      <c r="G22" s="35" t="s">
        <v>255</v>
      </c>
      <c r="H22" s="50">
        <v>1953</v>
      </c>
      <c r="I22" s="50">
        <v>1968</v>
      </c>
      <c r="J22" s="50">
        <v>3921</v>
      </c>
      <c r="K22" s="54"/>
      <c r="L22" s="54"/>
      <c r="M22" s="35" t="s">
        <v>255</v>
      </c>
      <c r="N22" s="63">
        <f t="shared" si="1"/>
        <v>0.17306707629288273</v>
      </c>
      <c r="O22" s="63">
        <f t="shared" si="0"/>
        <v>0.36991869918699188</v>
      </c>
      <c r="P22" s="63">
        <f t="shared" si="0"/>
        <v>0.27186942106605455</v>
      </c>
    </row>
    <row r="23" spans="1:16">
      <c r="A23" s="35" t="s">
        <v>256</v>
      </c>
      <c r="B23" s="50">
        <v>137</v>
      </c>
      <c r="C23" s="50">
        <v>765</v>
      </c>
      <c r="D23" s="50">
        <v>902</v>
      </c>
      <c r="E23" s="54"/>
      <c r="F23" s="54"/>
      <c r="G23" s="35" t="s">
        <v>256</v>
      </c>
      <c r="H23" s="50">
        <v>864</v>
      </c>
      <c r="I23" s="50">
        <v>1235</v>
      </c>
      <c r="J23" s="50">
        <v>2099</v>
      </c>
      <c r="K23" s="54"/>
      <c r="L23" s="54"/>
      <c r="M23" s="35" t="s">
        <v>256</v>
      </c>
      <c r="N23" s="63">
        <f t="shared" si="1"/>
        <v>0.15856481481481483</v>
      </c>
      <c r="O23" s="63">
        <f t="shared" si="0"/>
        <v>0.61943319838056676</v>
      </c>
      <c r="P23" s="63">
        <f t="shared" si="0"/>
        <v>0.42972844211529299</v>
      </c>
    </row>
    <row r="24" spans="1:16">
      <c r="A24" s="35" t="s">
        <v>257</v>
      </c>
      <c r="B24" s="50">
        <v>272</v>
      </c>
      <c r="C24" s="50">
        <v>721</v>
      </c>
      <c r="D24" s="50">
        <v>993</v>
      </c>
      <c r="E24" s="54"/>
      <c r="F24" s="54"/>
      <c r="G24" s="35" t="s">
        <v>257</v>
      </c>
      <c r="H24" s="50">
        <v>1044</v>
      </c>
      <c r="I24" s="50">
        <v>1975</v>
      </c>
      <c r="J24" s="50">
        <v>3019</v>
      </c>
      <c r="K24" s="54"/>
      <c r="L24" s="54"/>
      <c r="M24" s="35" t="s">
        <v>257</v>
      </c>
      <c r="N24" s="63">
        <f t="shared" si="1"/>
        <v>0.26053639846743293</v>
      </c>
      <c r="O24" s="63">
        <f t="shared" si="1"/>
        <v>0.36506329113924052</v>
      </c>
      <c r="P24" s="63">
        <f t="shared" si="1"/>
        <v>0.32891685988737995</v>
      </c>
    </row>
    <row r="25" spans="1:16">
      <c r="A25" s="35" t="s">
        <v>258</v>
      </c>
      <c r="B25" s="50">
        <v>61</v>
      </c>
      <c r="C25" s="50">
        <v>934</v>
      </c>
      <c r="D25" s="50">
        <v>995</v>
      </c>
      <c r="E25" s="54"/>
      <c r="F25" s="54"/>
      <c r="G25" s="35" t="s">
        <v>258</v>
      </c>
      <c r="H25" s="50">
        <v>530</v>
      </c>
      <c r="I25" s="50">
        <v>1942</v>
      </c>
      <c r="J25" s="50">
        <v>2472</v>
      </c>
      <c r="K25" s="54"/>
      <c r="L25" s="54"/>
      <c r="M25" s="35" t="s">
        <v>258</v>
      </c>
      <c r="N25" s="63">
        <f t="shared" si="1"/>
        <v>0.11509433962264151</v>
      </c>
      <c r="O25" s="63">
        <f t="shared" si="1"/>
        <v>0.48094747682801237</v>
      </c>
      <c r="P25" s="63">
        <f t="shared" si="1"/>
        <v>0.40250809061488674</v>
      </c>
    </row>
    <row r="26" spans="1:16">
      <c r="A26" s="35" t="s">
        <v>259</v>
      </c>
      <c r="B26" s="50">
        <v>353</v>
      </c>
      <c r="C26" s="50">
        <v>1422</v>
      </c>
      <c r="D26" s="50">
        <v>1775</v>
      </c>
      <c r="E26" s="54"/>
      <c r="F26" s="54"/>
      <c r="G26" s="35" t="s">
        <v>259</v>
      </c>
      <c r="H26" s="50">
        <v>2435</v>
      </c>
      <c r="I26" s="50">
        <v>3127</v>
      </c>
      <c r="J26" s="50">
        <v>5562</v>
      </c>
      <c r="K26" s="54"/>
      <c r="L26" s="54"/>
      <c r="M26" s="35" t="s">
        <v>259</v>
      </c>
      <c r="N26" s="63">
        <f t="shared" si="1"/>
        <v>0.14496919917864476</v>
      </c>
      <c r="O26" s="63">
        <f t="shared" si="1"/>
        <v>0.45474896066517428</v>
      </c>
      <c r="P26" s="63">
        <f t="shared" si="1"/>
        <v>0.31912980942107155</v>
      </c>
    </row>
    <row r="27" spans="1:16">
      <c r="A27" s="35" t="s">
        <v>260</v>
      </c>
      <c r="B27" s="50"/>
      <c r="C27" s="50">
        <v>958</v>
      </c>
      <c r="D27" s="50">
        <v>958</v>
      </c>
      <c r="E27" s="54"/>
      <c r="F27" s="54"/>
      <c r="G27" s="35" t="s">
        <v>260</v>
      </c>
      <c r="H27" s="50"/>
      <c r="I27" s="50">
        <v>2197</v>
      </c>
      <c r="J27" s="50">
        <v>2197</v>
      </c>
      <c r="K27" s="54"/>
      <c r="L27" s="54"/>
      <c r="M27" s="35" t="s">
        <v>260</v>
      </c>
      <c r="N27" s="63" t="s">
        <v>307</v>
      </c>
      <c r="O27" s="63">
        <f t="shared" si="1"/>
        <v>0.43604915794264909</v>
      </c>
      <c r="P27" s="63">
        <f t="shared" si="1"/>
        <v>0.43604915794264909</v>
      </c>
    </row>
    <row r="28" spans="1:16">
      <c r="A28" s="35" t="s">
        <v>261</v>
      </c>
      <c r="B28" s="50">
        <v>453</v>
      </c>
      <c r="C28" s="50">
        <v>1908</v>
      </c>
      <c r="D28" s="50">
        <v>2361</v>
      </c>
      <c r="E28" s="54"/>
      <c r="F28" s="54"/>
      <c r="G28" s="35" t="s">
        <v>261</v>
      </c>
      <c r="H28" s="50">
        <v>2136</v>
      </c>
      <c r="I28" s="50">
        <v>4154</v>
      </c>
      <c r="J28" s="50">
        <v>6290</v>
      </c>
      <c r="K28" s="54"/>
      <c r="L28" s="54"/>
      <c r="M28" s="35" t="s">
        <v>261</v>
      </c>
      <c r="N28" s="63">
        <f t="shared" si="1"/>
        <v>0.21207865168539325</v>
      </c>
      <c r="O28" s="63">
        <f t="shared" si="1"/>
        <v>0.45931632161771785</v>
      </c>
      <c r="P28" s="63">
        <f t="shared" si="1"/>
        <v>0.37535771065182832</v>
      </c>
    </row>
    <row r="29" spans="1:16">
      <c r="A29" s="35" t="s">
        <v>262</v>
      </c>
      <c r="B29" s="50">
        <v>210</v>
      </c>
      <c r="C29" s="50">
        <v>1136</v>
      </c>
      <c r="D29" s="50">
        <v>1346</v>
      </c>
      <c r="E29" s="54"/>
      <c r="F29" s="54"/>
      <c r="G29" s="35" t="s">
        <v>262</v>
      </c>
      <c r="H29" s="50">
        <v>962</v>
      </c>
      <c r="I29" s="50">
        <v>2337</v>
      </c>
      <c r="J29" s="50">
        <v>3299</v>
      </c>
      <c r="K29" s="54"/>
      <c r="L29" s="54"/>
      <c r="M29" s="35" t="s">
        <v>262</v>
      </c>
      <c r="N29" s="63">
        <f t="shared" si="1"/>
        <v>0.21829521829521831</v>
      </c>
      <c r="O29" s="63">
        <f t="shared" si="1"/>
        <v>0.48609328198545143</v>
      </c>
      <c r="P29" s="63">
        <f t="shared" si="1"/>
        <v>0.40800242497726585</v>
      </c>
    </row>
    <row r="30" spans="1:16">
      <c r="A30" s="35" t="s">
        <v>263</v>
      </c>
      <c r="B30" s="50">
        <v>533</v>
      </c>
      <c r="C30" s="50">
        <v>618</v>
      </c>
      <c r="D30" s="50">
        <v>1151</v>
      </c>
      <c r="E30" s="54"/>
      <c r="F30" s="54"/>
      <c r="G30" s="35" t="s">
        <v>263</v>
      </c>
      <c r="H30" s="50">
        <v>2446</v>
      </c>
      <c r="I30" s="50">
        <v>1322</v>
      </c>
      <c r="J30" s="50">
        <v>3768</v>
      </c>
      <c r="K30" s="54"/>
      <c r="L30" s="54"/>
      <c r="M30" s="35" t="s">
        <v>263</v>
      </c>
      <c r="N30" s="63">
        <f t="shared" si="1"/>
        <v>0.21790678659035159</v>
      </c>
      <c r="O30" s="63">
        <f t="shared" si="1"/>
        <v>0.46747352496217853</v>
      </c>
      <c r="P30" s="63">
        <f t="shared" si="1"/>
        <v>0.30546709129511679</v>
      </c>
    </row>
    <row r="31" spans="1:16">
      <c r="A31" s="35" t="s">
        <v>264</v>
      </c>
      <c r="B31" s="50">
        <v>146</v>
      </c>
      <c r="C31" s="50">
        <v>1307</v>
      </c>
      <c r="D31" s="50">
        <v>1453</v>
      </c>
      <c r="E31" s="54"/>
      <c r="F31" s="54"/>
      <c r="G31" s="35" t="s">
        <v>264</v>
      </c>
      <c r="H31" s="50">
        <v>1296</v>
      </c>
      <c r="I31" s="50">
        <v>2691</v>
      </c>
      <c r="J31" s="50">
        <v>3987</v>
      </c>
      <c r="K31" s="54"/>
      <c r="L31" s="54"/>
      <c r="M31" s="35" t="s">
        <v>264</v>
      </c>
      <c r="N31" s="63">
        <f t="shared" si="1"/>
        <v>0.11265432098765432</v>
      </c>
      <c r="O31" s="63">
        <f t="shared" si="1"/>
        <v>0.48569305091044224</v>
      </c>
      <c r="P31" s="63">
        <f t="shared" si="1"/>
        <v>0.36443441183847503</v>
      </c>
    </row>
    <row r="32" spans="1:16">
      <c r="A32" s="35" t="s">
        <v>265</v>
      </c>
      <c r="B32" s="50">
        <v>197</v>
      </c>
      <c r="C32" s="50">
        <v>372</v>
      </c>
      <c r="D32" s="50">
        <v>569</v>
      </c>
      <c r="E32" s="54"/>
      <c r="F32" s="54"/>
      <c r="G32" s="35" t="s">
        <v>265</v>
      </c>
      <c r="H32" s="50">
        <v>1307</v>
      </c>
      <c r="I32" s="50">
        <v>764</v>
      </c>
      <c r="J32" s="50">
        <v>2071</v>
      </c>
      <c r="K32" s="54"/>
      <c r="L32" s="54"/>
      <c r="M32" s="35" t="s">
        <v>265</v>
      </c>
      <c r="N32" s="63">
        <f t="shared" si="1"/>
        <v>0.15072685539403213</v>
      </c>
      <c r="O32" s="63">
        <f t="shared" si="1"/>
        <v>0.48691099476439792</v>
      </c>
      <c r="P32" s="63">
        <f t="shared" si="1"/>
        <v>0.27474649927571221</v>
      </c>
    </row>
    <row r="33" spans="1:16">
      <c r="A33" s="35" t="s">
        <v>266</v>
      </c>
      <c r="B33" s="50">
        <v>371</v>
      </c>
      <c r="C33" s="50">
        <v>1033</v>
      </c>
      <c r="D33" s="50">
        <v>1404</v>
      </c>
      <c r="E33" s="54"/>
      <c r="F33" s="54"/>
      <c r="G33" s="35" t="s">
        <v>266</v>
      </c>
      <c r="H33" s="50">
        <v>2215</v>
      </c>
      <c r="I33" s="50">
        <v>2269</v>
      </c>
      <c r="J33" s="50">
        <v>4484</v>
      </c>
      <c r="K33" s="54"/>
      <c r="L33" s="54"/>
      <c r="M33" s="35" t="s">
        <v>266</v>
      </c>
      <c r="N33" s="63">
        <f t="shared" si="1"/>
        <v>0.16749435665914222</v>
      </c>
      <c r="O33" s="63">
        <f t="shared" si="1"/>
        <v>0.45526663728514766</v>
      </c>
      <c r="P33" s="63">
        <f t="shared" si="1"/>
        <v>0.31311329170383584</v>
      </c>
    </row>
    <row r="34" spans="1:16">
      <c r="A34" s="35" t="s">
        <v>267</v>
      </c>
      <c r="B34" s="50">
        <v>173</v>
      </c>
      <c r="C34" s="50">
        <v>743</v>
      </c>
      <c r="D34" s="50">
        <v>916</v>
      </c>
      <c r="E34" s="54"/>
      <c r="F34" s="54"/>
      <c r="G34" s="35" t="s">
        <v>267</v>
      </c>
      <c r="H34" s="50">
        <v>1613</v>
      </c>
      <c r="I34" s="50">
        <v>2258</v>
      </c>
      <c r="J34" s="50">
        <v>3871</v>
      </c>
      <c r="K34" s="54"/>
      <c r="L34" s="54"/>
      <c r="M34" s="35" t="s">
        <v>267</v>
      </c>
      <c r="N34" s="63">
        <f t="shared" si="1"/>
        <v>0.10725356478611284</v>
      </c>
      <c r="O34" s="63">
        <f t="shared" si="1"/>
        <v>0.32905225863596105</v>
      </c>
      <c r="P34" s="63">
        <f t="shared" si="1"/>
        <v>0.23663136140532162</v>
      </c>
    </row>
    <row r="35" spans="1:16">
      <c r="A35" s="35" t="s">
        <v>268</v>
      </c>
      <c r="B35" s="50">
        <v>216</v>
      </c>
      <c r="C35" s="50">
        <v>441</v>
      </c>
      <c r="D35" s="50">
        <v>657</v>
      </c>
      <c r="E35" s="54"/>
      <c r="F35" s="54"/>
      <c r="G35" s="35" t="s">
        <v>268</v>
      </c>
      <c r="H35" s="50">
        <v>962</v>
      </c>
      <c r="I35" s="50">
        <v>1118</v>
      </c>
      <c r="J35" s="50">
        <v>2080</v>
      </c>
      <c r="K35" s="54"/>
      <c r="L35" s="54"/>
      <c r="M35" s="35" t="s">
        <v>268</v>
      </c>
      <c r="N35" s="63">
        <f t="shared" si="1"/>
        <v>0.22453222453222454</v>
      </c>
      <c r="O35" s="63">
        <f t="shared" si="1"/>
        <v>0.39445438282647582</v>
      </c>
      <c r="P35" s="63">
        <f t="shared" si="1"/>
        <v>0.3158653846153846</v>
      </c>
    </row>
    <row r="36" spans="1:16">
      <c r="A36" s="35" t="s">
        <v>269</v>
      </c>
      <c r="B36" s="50">
        <v>112</v>
      </c>
      <c r="C36" s="50">
        <v>491</v>
      </c>
      <c r="D36" s="50">
        <v>603</v>
      </c>
      <c r="E36" s="54"/>
      <c r="F36" s="54"/>
      <c r="G36" s="35" t="s">
        <v>269</v>
      </c>
      <c r="H36" s="50">
        <v>1501</v>
      </c>
      <c r="I36" s="50">
        <v>1383</v>
      </c>
      <c r="J36" s="50">
        <v>2884</v>
      </c>
      <c r="K36" s="54"/>
      <c r="L36" s="54"/>
      <c r="M36" s="35" t="s">
        <v>269</v>
      </c>
      <c r="N36" s="63">
        <f t="shared" si="1"/>
        <v>7.4616922051965351E-2</v>
      </c>
      <c r="O36" s="63">
        <f t="shared" si="1"/>
        <v>0.35502530730296455</v>
      </c>
      <c r="P36" s="63">
        <f t="shared" si="1"/>
        <v>0.20908460471567267</v>
      </c>
    </row>
    <row r="37" spans="1:16">
      <c r="A37" s="35" t="s">
        <v>270</v>
      </c>
      <c r="B37" s="50">
        <v>175</v>
      </c>
      <c r="C37" s="50">
        <v>101</v>
      </c>
      <c r="D37" s="50">
        <v>276</v>
      </c>
      <c r="E37" s="54"/>
      <c r="F37" s="54"/>
      <c r="G37" s="35" t="s">
        <v>270</v>
      </c>
      <c r="H37" s="50">
        <v>2256</v>
      </c>
      <c r="I37" s="50">
        <v>412</v>
      </c>
      <c r="J37" s="50">
        <v>2668</v>
      </c>
      <c r="K37" s="54"/>
      <c r="L37" s="54"/>
      <c r="M37" s="35" t="s">
        <v>270</v>
      </c>
      <c r="N37" s="63">
        <f t="shared" si="1"/>
        <v>7.7570921985815597E-2</v>
      </c>
      <c r="O37" s="63">
        <f t="shared" si="1"/>
        <v>0.24514563106796117</v>
      </c>
      <c r="P37" s="63">
        <f t="shared" si="1"/>
        <v>0.10344827586206896</v>
      </c>
    </row>
    <row r="38" spans="1:16">
      <c r="A38" s="35" t="s">
        <v>294</v>
      </c>
      <c r="B38" s="50">
        <v>16601</v>
      </c>
      <c r="C38" s="50">
        <v>16557</v>
      </c>
      <c r="D38" s="50">
        <v>33158</v>
      </c>
      <c r="E38" s="54"/>
      <c r="F38" s="54"/>
      <c r="G38" s="35" t="s">
        <v>294</v>
      </c>
      <c r="H38" s="50">
        <v>50123</v>
      </c>
      <c r="I38" s="50">
        <v>51260</v>
      </c>
      <c r="J38" s="50">
        <v>101383</v>
      </c>
      <c r="K38" s="54"/>
      <c r="L38" s="54"/>
      <c r="M38" s="35" t="s">
        <v>294</v>
      </c>
      <c r="N38" s="63">
        <f t="shared" si="1"/>
        <v>0.33120523512160088</v>
      </c>
      <c r="O38" s="63">
        <f t="shared" si="1"/>
        <v>0.32300039016777216</v>
      </c>
      <c r="P38" s="63">
        <f t="shared" si="1"/>
        <v>0.32705680439521417</v>
      </c>
    </row>
    <row r="39" spans="1:16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</row>
    <row r="40" spans="1:16" ht="14.25" customHeight="1">
      <c r="A40" s="99" t="s">
        <v>325</v>
      </c>
      <c r="B40" s="100"/>
      <c r="C40" s="100"/>
      <c r="D40" s="103"/>
      <c r="E40" s="54"/>
      <c r="F40" s="54"/>
      <c r="G40" s="99" t="s">
        <v>326</v>
      </c>
      <c r="H40" s="100"/>
      <c r="I40" s="100"/>
      <c r="J40" s="103"/>
      <c r="K40" s="54"/>
      <c r="L40" s="54"/>
      <c r="M40" s="99" t="s">
        <v>327</v>
      </c>
      <c r="N40" s="100"/>
      <c r="O40" s="100"/>
      <c r="P40" s="103"/>
    </row>
    <row r="41" spans="1:16" ht="23.25" customHeight="1">
      <c r="A41" s="104"/>
      <c r="B41" s="105"/>
      <c r="C41" s="105"/>
      <c r="D41" s="106"/>
      <c r="E41" s="54"/>
      <c r="F41" s="54"/>
      <c r="G41" s="104"/>
      <c r="H41" s="105"/>
      <c r="I41" s="105"/>
      <c r="J41" s="106"/>
      <c r="K41" s="54"/>
      <c r="L41" s="54"/>
      <c r="M41" s="104"/>
      <c r="N41" s="105"/>
      <c r="O41" s="105"/>
      <c r="P41" s="106"/>
    </row>
    <row r="42" spans="1:16">
      <c r="A42" s="35"/>
      <c r="B42" s="35" t="s">
        <v>309</v>
      </c>
      <c r="C42" s="35" t="s">
        <v>310</v>
      </c>
      <c r="D42" s="35" t="s">
        <v>294</v>
      </c>
      <c r="E42" s="54"/>
      <c r="F42" s="54"/>
      <c r="G42" s="35" t="s">
        <v>328</v>
      </c>
      <c r="H42" s="35" t="s">
        <v>309</v>
      </c>
      <c r="I42" s="35" t="s">
        <v>310</v>
      </c>
      <c r="J42" s="35" t="s">
        <v>294</v>
      </c>
      <c r="K42" s="54"/>
      <c r="L42" s="54"/>
      <c r="M42" s="35" t="s">
        <v>328</v>
      </c>
      <c r="N42" s="35" t="s">
        <v>309</v>
      </c>
      <c r="O42" s="35" t="s">
        <v>310</v>
      </c>
      <c r="P42" s="35" t="s">
        <v>294</v>
      </c>
    </row>
    <row r="43" spans="1:16">
      <c r="A43" s="35" t="s">
        <v>300</v>
      </c>
      <c r="B43" s="50">
        <f>SUM(B7:B10)</f>
        <v>3983</v>
      </c>
      <c r="C43" s="50">
        <f t="shared" ref="C43:D43" si="2">SUM(C7:C10)</f>
        <v>704</v>
      </c>
      <c r="D43" s="50">
        <f t="shared" si="2"/>
        <v>4687</v>
      </c>
      <c r="E43" s="54"/>
      <c r="F43" s="54"/>
      <c r="G43" s="35" t="s">
        <v>300</v>
      </c>
      <c r="H43" s="50">
        <f>SUM(H7:H10)</f>
        <v>9033</v>
      </c>
      <c r="I43" s="50">
        <f t="shared" ref="I43:J43" si="3">SUM(I7:I10)</f>
        <v>6672</v>
      </c>
      <c r="J43" s="50">
        <f t="shared" si="3"/>
        <v>15705</v>
      </c>
      <c r="K43" s="54"/>
      <c r="L43" s="54"/>
      <c r="M43" s="35" t="s">
        <v>300</v>
      </c>
      <c r="N43" s="63">
        <f>B43/H43</f>
        <v>0.44093878002878334</v>
      </c>
      <c r="O43" s="63">
        <f t="shared" ref="O43:P50" si="4">C43/I43</f>
        <v>0.10551558752997602</v>
      </c>
      <c r="P43" s="63">
        <f t="shared" si="4"/>
        <v>0.29843998726520216</v>
      </c>
    </row>
    <row r="44" spans="1:16">
      <c r="A44" s="35" t="s">
        <v>301</v>
      </c>
      <c r="B44" s="50">
        <f>SUM(B11:B14)</f>
        <v>5196</v>
      </c>
      <c r="C44" s="50">
        <f t="shared" ref="C44:D44" si="5">SUM(C11:C14)</f>
        <v>654</v>
      </c>
      <c r="D44" s="50">
        <f t="shared" si="5"/>
        <v>5850</v>
      </c>
      <c r="E44" s="54"/>
      <c r="F44" s="54"/>
      <c r="G44" s="35" t="s">
        <v>301</v>
      </c>
      <c r="H44" s="50">
        <f>SUM(H11:H14)</f>
        <v>9370</v>
      </c>
      <c r="I44" s="50">
        <f t="shared" ref="I44:J44" si="6">SUM(I11:I14)</f>
        <v>5444</v>
      </c>
      <c r="J44" s="50">
        <f t="shared" si="6"/>
        <v>14814</v>
      </c>
      <c r="K44" s="54"/>
      <c r="L44" s="54"/>
      <c r="M44" s="35" t="s">
        <v>301</v>
      </c>
      <c r="N44" s="63">
        <f t="shared" ref="N44:N50" si="7">B44/H44</f>
        <v>0.55453575240128072</v>
      </c>
      <c r="O44" s="63">
        <f t="shared" si="4"/>
        <v>0.1201322556943424</v>
      </c>
      <c r="P44" s="63">
        <f t="shared" si="4"/>
        <v>0.39489671931956255</v>
      </c>
    </row>
    <row r="45" spans="1:16">
      <c r="A45" s="35" t="s">
        <v>329</v>
      </c>
      <c r="B45" s="50">
        <f>SUM(B15:B19)</f>
        <v>3551</v>
      </c>
      <c r="C45" s="50">
        <f t="shared" ref="C45:D45" si="8">SUM(C15:C19)</f>
        <v>856</v>
      </c>
      <c r="D45" s="50">
        <f t="shared" si="8"/>
        <v>4407</v>
      </c>
      <c r="E45" s="54"/>
      <c r="F45" s="54"/>
      <c r="G45" s="35" t="s">
        <v>302</v>
      </c>
      <c r="H45" s="50">
        <f>SUM(H15:H19)</f>
        <v>7670</v>
      </c>
      <c r="I45" s="50">
        <f t="shared" ref="I45:J45" si="9">SUM(I15:I19)</f>
        <v>6096</v>
      </c>
      <c r="J45" s="50">
        <f t="shared" si="9"/>
        <v>13766</v>
      </c>
      <c r="K45" s="54"/>
      <c r="L45" s="54"/>
      <c r="M45" s="35" t="s">
        <v>302</v>
      </c>
      <c r="N45" s="63">
        <f t="shared" si="7"/>
        <v>0.46297262059973926</v>
      </c>
      <c r="O45" s="63">
        <f t="shared" si="4"/>
        <v>0.14041994750656167</v>
      </c>
      <c r="P45" s="63">
        <f t="shared" si="4"/>
        <v>0.32013656835682114</v>
      </c>
    </row>
    <row r="46" spans="1:16">
      <c r="A46" s="35"/>
      <c r="B46" s="50"/>
      <c r="C46" s="50"/>
      <c r="D46" s="50"/>
      <c r="E46" s="54"/>
      <c r="F46" s="54"/>
      <c r="G46" s="35"/>
      <c r="H46" s="50"/>
      <c r="I46" s="50"/>
      <c r="J46" s="50"/>
      <c r="K46" s="54"/>
      <c r="L46" s="54"/>
      <c r="M46" s="35"/>
      <c r="N46" s="63"/>
      <c r="O46" s="63"/>
      <c r="P46" s="63"/>
    </row>
    <row r="47" spans="1:16">
      <c r="A47" s="35" t="s">
        <v>303</v>
      </c>
      <c r="B47" s="50">
        <f>SUM(B21:B24)</f>
        <v>871</v>
      </c>
      <c r="C47" s="50">
        <f t="shared" ref="C47:D47" si="10">SUM(C21:C24)</f>
        <v>2879</v>
      </c>
      <c r="D47" s="50">
        <f t="shared" si="10"/>
        <v>3750</v>
      </c>
      <c r="E47" s="54"/>
      <c r="F47" s="54"/>
      <c r="G47" s="35" t="s">
        <v>303</v>
      </c>
      <c r="H47" s="50">
        <f>SUM(H21:H24)</f>
        <v>4391</v>
      </c>
      <c r="I47" s="50">
        <f t="shared" ref="I47:J47" si="11">SUM(I21:I24)</f>
        <v>7074</v>
      </c>
      <c r="J47" s="50">
        <f t="shared" si="11"/>
        <v>11465</v>
      </c>
      <c r="K47" s="54"/>
      <c r="L47" s="54"/>
      <c r="M47" s="35" t="s">
        <v>303</v>
      </c>
      <c r="N47" s="63">
        <f t="shared" si="7"/>
        <v>0.19836028239580961</v>
      </c>
      <c r="O47" s="63">
        <f t="shared" si="4"/>
        <v>0.40698331919705966</v>
      </c>
      <c r="P47" s="63">
        <f t="shared" si="4"/>
        <v>0.32708242477104232</v>
      </c>
    </row>
    <row r="48" spans="1:16">
      <c r="A48" s="35" t="s">
        <v>304</v>
      </c>
      <c r="B48" s="50">
        <f>SUM(B25:B28)</f>
        <v>867</v>
      </c>
      <c r="C48" s="50">
        <f t="shared" ref="C48:D48" si="12">SUM(C25:C28)</f>
        <v>5222</v>
      </c>
      <c r="D48" s="50">
        <f t="shared" si="12"/>
        <v>6089</v>
      </c>
      <c r="E48" s="54"/>
      <c r="F48" s="54"/>
      <c r="G48" s="35" t="s">
        <v>304</v>
      </c>
      <c r="H48" s="50">
        <f>SUM(H25:H28)</f>
        <v>5101</v>
      </c>
      <c r="I48" s="50">
        <f t="shared" ref="I48:J48" si="13">SUM(I25:I28)</f>
        <v>11420</v>
      </c>
      <c r="J48" s="50">
        <f t="shared" si="13"/>
        <v>16521</v>
      </c>
      <c r="K48" s="54"/>
      <c r="L48" s="54"/>
      <c r="M48" s="35" t="s">
        <v>304</v>
      </c>
      <c r="N48" s="63">
        <f t="shared" si="7"/>
        <v>0.16996667320133307</v>
      </c>
      <c r="O48" s="63">
        <f t="shared" si="4"/>
        <v>0.45726795096322242</v>
      </c>
      <c r="P48" s="63">
        <f t="shared" si="4"/>
        <v>0.36856122510743899</v>
      </c>
    </row>
    <row r="49" spans="1:16">
      <c r="A49" s="35" t="s">
        <v>305</v>
      </c>
      <c r="B49" s="50">
        <f>SUM(B29:B32)</f>
        <v>1086</v>
      </c>
      <c r="C49" s="50">
        <f t="shared" ref="C49:D49" si="14">SUM(C29:C32)</f>
        <v>3433</v>
      </c>
      <c r="D49" s="50">
        <f t="shared" si="14"/>
        <v>4519</v>
      </c>
      <c r="E49" s="54"/>
      <c r="F49" s="54"/>
      <c r="G49" s="35" t="s">
        <v>305</v>
      </c>
      <c r="H49" s="50">
        <f>SUM(H29:H32)</f>
        <v>6011</v>
      </c>
      <c r="I49" s="50">
        <f t="shared" ref="I49:J49" si="15">SUM(I29:I32)</f>
        <v>7114</v>
      </c>
      <c r="J49" s="50">
        <f t="shared" si="15"/>
        <v>13125</v>
      </c>
      <c r="K49" s="54"/>
      <c r="L49" s="54"/>
      <c r="M49" s="35" t="s">
        <v>305</v>
      </c>
      <c r="N49" s="63">
        <f t="shared" si="7"/>
        <v>0.1806687739144901</v>
      </c>
      <c r="O49" s="63">
        <f t="shared" si="4"/>
        <v>0.48256958110767501</v>
      </c>
      <c r="P49" s="63">
        <f t="shared" si="4"/>
        <v>0.34430476190476189</v>
      </c>
    </row>
    <row r="50" spans="1:16">
      <c r="A50" s="35" t="s">
        <v>306</v>
      </c>
      <c r="B50" s="50">
        <f>SUM(B33:B37)</f>
        <v>1047</v>
      </c>
      <c r="C50" s="50">
        <f t="shared" ref="C50:D50" si="16">SUM(C33:C37)</f>
        <v>2809</v>
      </c>
      <c r="D50" s="50">
        <f t="shared" si="16"/>
        <v>3856</v>
      </c>
      <c r="E50" s="54"/>
      <c r="F50" s="54"/>
      <c r="G50" s="35" t="s">
        <v>306</v>
      </c>
      <c r="H50" s="50">
        <f>SUM(H33:H37)</f>
        <v>8547</v>
      </c>
      <c r="I50" s="50">
        <f t="shared" ref="I50:J50" si="17">SUM(I33:I37)</f>
        <v>7440</v>
      </c>
      <c r="J50" s="50">
        <f t="shared" si="17"/>
        <v>15987</v>
      </c>
      <c r="K50" s="54"/>
      <c r="L50" s="54"/>
      <c r="M50" s="35" t="s">
        <v>306</v>
      </c>
      <c r="N50" s="63">
        <f t="shared" si="7"/>
        <v>0.1224991224991225</v>
      </c>
      <c r="O50" s="63">
        <f t="shared" si="4"/>
        <v>0.37755376344086022</v>
      </c>
      <c r="P50" s="63">
        <f t="shared" si="4"/>
        <v>0.2411959717270282</v>
      </c>
    </row>
    <row r="51" spans="1:16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</row>
    <row r="52" spans="1:16" ht="14.25" customHeight="1">
      <c r="A52" s="93" t="s">
        <v>325</v>
      </c>
      <c r="B52" s="94"/>
      <c r="C52" s="94"/>
      <c r="D52" s="95"/>
      <c r="E52" s="54"/>
      <c r="F52" s="54"/>
      <c r="G52" s="93" t="s">
        <v>326</v>
      </c>
      <c r="H52" s="94"/>
      <c r="I52" s="94"/>
      <c r="J52" s="95"/>
      <c r="K52" s="54"/>
      <c r="L52" s="54"/>
      <c r="M52" s="93" t="s">
        <v>327</v>
      </c>
      <c r="N52" s="94"/>
      <c r="O52" s="94"/>
      <c r="P52" s="95"/>
    </row>
    <row r="53" spans="1:16" ht="21.75" customHeight="1">
      <c r="A53" s="96"/>
      <c r="B53" s="97"/>
      <c r="C53" s="97"/>
      <c r="D53" s="98"/>
      <c r="E53" s="54"/>
      <c r="F53" s="54"/>
      <c r="G53" s="96"/>
      <c r="H53" s="97"/>
      <c r="I53" s="97"/>
      <c r="J53" s="98"/>
      <c r="K53" s="54"/>
      <c r="L53" s="54"/>
      <c r="M53" s="96"/>
      <c r="N53" s="97"/>
      <c r="O53" s="97"/>
      <c r="P53" s="98"/>
    </row>
    <row r="54" spans="1:16">
      <c r="A54" s="35"/>
      <c r="B54" s="35" t="s">
        <v>309</v>
      </c>
      <c r="C54" s="35" t="s">
        <v>310</v>
      </c>
      <c r="D54" s="35" t="s">
        <v>294</v>
      </c>
      <c r="E54" s="54"/>
      <c r="F54" s="54"/>
      <c r="G54" s="35" t="s">
        <v>328</v>
      </c>
      <c r="H54" s="35" t="s">
        <v>309</v>
      </c>
      <c r="I54" s="35" t="s">
        <v>310</v>
      </c>
      <c r="J54" s="35" t="s">
        <v>294</v>
      </c>
      <c r="K54" s="54"/>
      <c r="L54" s="54"/>
      <c r="M54" s="35" t="s">
        <v>328</v>
      </c>
      <c r="N54" s="35" t="s">
        <v>309</v>
      </c>
      <c r="O54" s="35" t="s">
        <v>310</v>
      </c>
      <c r="P54" s="35" t="s">
        <v>294</v>
      </c>
    </row>
    <row r="55" spans="1:16">
      <c r="A55" s="35" t="s">
        <v>332</v>
      </c>
      <c r="B55" s="50">
        <f>SUM(B43:B45)</f>
        <v>12730</v>
      </c>
      <c r="C55" s="50">
        <f>SUM(C43:C45)</f>
        <v>2214</v>
      </c>
      <c r="D55" s="50">
        <f>B55+C55</f>
        <v>14944</v>
      </c>
      <c r="E55" s="54"/>
      <c r="F55" s="54"/>
      <c r="G55" s="35" t="s">
        <v>332</v>
      </c>
      <c r="H55" s="50">
        <f>SUM(H43:H45)</f>
        <v>26073</v>
      </c>
      <c r="I55" s="50">
        <f>SUM(I43:I45)</f>
        <v>18212</v>
      </c>
      <c r="J55" s="50">
        <f>H55+I55</f>
        <v>44285</v>
      </c>
      <c r="K55" s="54"/>
      <c r="L55" s="54"/>
      <c r="M55" s="35" t="s">
        <v>332</v>
      </c>
      <c r="N55" s="63">
        <f>B55/H55</f>
        <v>0.48824454416446134</v>
      </c>
      <c r="O55" s="63">
        <f t="shared" ref="O55:P57" si="18">C55/I55</f>
        <v>0.12156819679332308</v>
      </c>
      <c r="P55" s="63">
        <f t="shared" si="18"/>
        <v>0.33745060404200067</v>
      </c>
    </row>
    <row r="56" spans="1:16">
      <c r="A56" s="35" t="s">
        <v>333</v>
      </c>
      <c r="B56" s="50">
        <f>SUM(B47:B50)</f>
        <v>3871</v>
      </c>
      <c r="C56" s="50">
        <f>SUM(C47:C50)</f>
        <v>14343</v>
      </c>
      <c r="D56" s="50">
        <f t="shared" ref="D56:D57" si="19">B56+C56</f>
        <v>18214</v>
      </c>
      <c r="E56" s="54"/>
      <c r="F56" s="54"/>
      <c r="G56" s="35" t="s">
        <v>333</v>
      </c>
      <c r="H56" s="50">
        <f>SUM(H47:H50)</f>
        <v>24050</v>
      </c>
      <c r="I56" s="50">
        <f>SUM(I47:I50)</f>
        <v>33048</v>
      </c>
      <c r="J56" s="50">
        <f t="shared" ref="J56:J57" si="20">H56+I56</f>
        <v>57098</v>
      </c>
      <c r="K56" s="54"/>
      <c r="L56" s="54"/>
      <c r="M56" s="35" t="s">
        <v>333</v>
      </c>
      <c r="N56" s="63">
        <f t="shared" ref="N56:N57" si="21">B56/H56</f>
        <v>0.16095634095634095</v>
      </c>
      <c r="O56" s="63">
        <f t="shared" si="18"/>
        <v>0.43400508351488742</v>
      </c>
      <c r="P56" s="63">
        <f t="shared" si="18"/>
        <v>0.3189954113979474</v>
      </c>
    </row>
    <row r="57" spans="1:16">
      <c r="A57" s="35" t="s">
        <v>339</v>
      </c>
      <c r="B57" s="50">
        <f>B55+B56</f>
        <v>16601</v>
      </c>
      <c r="C57" s="50">
        <f>C55+C56</f>
        <v>16557</v>
      </c>
      <c r="D57" s="50">
        <f t="shared" si="19"/>
        <v>33158</v>
      </c>
      <c r="E57" s="54"/>
      <c r="F57" s="54"/>
      <c r="G57" s="35" t="s">
        <v>339</v>
      </c>
      <c r="H57" s="50">
        <f>H55+H56</f>
        <v>50123</v>
      </c>
      <c r="I57" s="50">
        <f>I55+I56</f>
        <v>51260</v>
      </c>
      <c r="J57" s="50">
        <f t="shared" si="20"/>
        <v>101383</v>
      </c>
      <c r="K57" s="54"/>
      <c r="L57" s="54"/>
      <c r="M57" s="35" t="s">
        <v>339</v>
      </c>
      <c r="N57" s="63">
        <f t="shared" si="21"/>
        <v>0.33120523512160088</v>
      </c>
      <c r="O57" s="63">
        <f t="shared" si="18"/>
        <v>0.32300039016777216</v>
      </c>
      <c r="P57" s="63">
        <f t="shared" si="18"/>
        <v>0.32705680439521417</v>
      </c>
    </row>
    <row r="60" spans="1:16" ht="19.5" customHeight="1">
      <c r="A60" s="99" t="s">
        <v>362</v>
      </c>
      <c r="B60" s="100"/>
      <c r="C60" s="100"/>
      <c r="D60" s="100"/>
      <c r="E60" s="101"/>
      <c r="F60" s="101"/>
      <c r="G60" s="101"/>
      <c r="H60" s="102"/>
    </row>
    <row r="61" spans="1:16" ht="24">
      <c r="A61" s="35" t="s">
        <v>311</v>
      </c>
      <c r="B61" s="35" t="s">
        <v>309</v>
      </c>
      <c r="C61" s="35" t="s">
        <v>312</v>
      </c>
      <c r="D61" s="35" t="s">
        <v>310</v>
      </c>
      <c r="E61" s="35" t="s">
        <v>312</v>
      </c>
      <c r="F61" s="35" t="s">
        <v>294</v>
      </c>
      <c r="G61" s="35"/>
      <c r="H61" s="35" t="s">
        <v>364</v>
      </c>
    </row>
    <row r="62" spans="1:16">
      <c r="A62" s="35" t="s">
        <v>222</v>
      </c>
      <c r="B62" s="64">
        <v>923</v>
      </c>
      <c r="C62" s="64">
        <f>SUM(B62:B65)</f>
        <v>3983</v>
      </c>
      <c r="D62" s="64">
        <v>54</v>
      </c>
      <c r="E62" s="64">
        <f>SUM(D62:D65)</f>
        <v>704</v>
      </c>
      <c r="F62" s="64">
        <v>977</v>
      </c>
      <c r="G62" s="64">
        <f>SUM(F62:F65)</f>
        <v>4687</v>
      </c>
      <c r="H62" s="65"/>
    </row>
    <row r="63" spans="1:16">
      <c r="A63" s="35" t="s">
        <v>223</v>
      </c>
      <c r="B63" s="64">
        <v>554</v>
      </c>
      <c r="C63" s="64">
        <f t="shared" ref="C63:E71" si="22">SUM(B63:B66)</f>
        <v>4638</v>
      </c>
      <c r="D63" s="64">
        <v>169</v>
      </c>
      <c r="E63" s="64">
        <f t="shared" si="22"/>
        <v>935</v>
      </c>
      <c r="F63" s="64">
        <v>723</v>
      </c>
      <c r="G63" s="64">
        <f t="shared" ref="G63:G71" si="23">SUM(F63:F66)</f>
        <v>5573</v>
      </c>
      <c r="H63" s="65"/>
    </row>
    <row r="64" spans="1:16">
      <c r="A64" s="35" t="s">
        <v>224</v>
      </c>
      <c r="B64" s="64">
        <v>1121</v>
      </c>
      <c r="C64" s="64">
        <f t="shared" si="22"/>
        <v>5881</v>
      </c>
      <c r="D64" s="64">
        <v>319</v>
      </c>
      <c r="E64" s="64">
        <f t="shared" si="22"/>
        <v>792</v>
      </c>
      <c r="F64" s="64">
        <v>1440</v>
      </c>
      <c r="G64" s="66">
        <f t="shared" si="23"/>
        <v>6673</v>
      </c>
      <c r="H64" s="67" t="s">
        <v>314</v>
      </c>
    </row>
    <row r="65" spans="1:8">
      <c r="A65" s="35" t="s">
        <v>225</v>
      </c>
      <c r="B65" s="64">
        <v>1385</v>
      </c>
      <c r="C65" s="64">
        <f t="shared" si="22"/>
        <v>5613</v>
      </c>
      <c r="D65" s="64">
        <v>162</v>
      </c>
      <c r="E65" s="64">
        <f t="shared" si="22"/>
        <v>674</v>
      </c>
      <c r="F65" s="64">
        <v>1547</v>
      </c>
      <c r="G65" s="64">
        <f t="shared" si="23"/>
        <v>6287</v>
      </c>
      <c r="H65" s="65"/>
    </row>
    <row r="66" spans="1:8">
      <c r="A66" s="35" t="s">
        <v>226</v>
      </c>
      <c r="B66" s="64">
        <v>1578</v>
      </c>
      <c r="C66" s="64">
        <f t="shared" si="22"/>
        <v>5196</v>
      </c>
      <c r="D66" s="64">
        <v>285</v>
      </c>
      <c r="E66" s="64">
        <f t="shared" si="22"/>
        <v>654</v>
      </c>
      <c r="F66" s="64">
        <v>1863</v>
      </c>
      <c r="G66" s="64">
        <f t="shared" si="23"/>
        <v>5850</v>
      </c>
      <c r="H66" s="65"/>
    </row>
    <row r="67" spans="1:8">
      <c r="A67" s="35" t="s">
        <v>227</v>
      </c>
      <c r="B67" s="64">
        <v>1797</v>
      </c>
      <c r="C67" s="64">
        <f t="shared" si="22"/>
        <v>4769</v>
      </c>
      <c r="D67" s="64">
        <v>26</v>
      </c>
      <c r="E67" s="64">
        <f t="shared" si="22"/>
        <v>771</v>
      </c>
      <c r="F67" s="64">
        <v>1823</v>
      </c>
      <c r="G67" s="64">
        <f t="shared" si="23"/>
        <v>5540</v>
      </c>
      <c r="H67" s="65"/>
    </row>
    <row r="68" spans="1:8">
      <c r="A68" s="35" t="s">
        <v>228</v>
      </c>
      <c r="B68" s="64">
        <v>853</v>
      </c>
      <c r="C68" s="64">
        <f t="shared" si="22"/>
        <v>4136</v>
      </c>
      <c r="D68" s="64">
        <v>201</v>
      </c>
      <c r="E68" s="64">
        <f t="shared" si="22"/>
        <v>1052</v>
      </c>
      <c r="F68" s="64">
        <v>1054</v>
      </c>
      <c r="G68" s="64">
        <f t="shared" si="23"/>
        <v>5188</v>
      </c>
      <c r="H68" s="65"/>
    </row>
    <row r="69" spans="1:8">
      <c r="A69" s="35" t="s">
        <v>229</v>
      </c>
      <c r="B69" s="64">
        <v>968</v>
      </c>
      <c r="C69" s="64">
        <f t="shared" si="22"/>
        <v>3970</v>
      </c>
      <c r="D69" s="64">
        <v>142</v>
      </c>
      <c r="E69" s="64">
        <f t="shared" si="22"/>
        <v>945</v>
      </c>
      <c r="F69" s="64">
        <v>1110</v>
      </c>
      <c r="G69" s="64">
        <f t="shared" si="23"/>
        <v>4915</v>
      </c>
      <c r="H69" s="65"/>
    </row>
    <row r="70" spans="1:8">
      <c r="A70" s="35" t="s">
        <v>230</v>
      </c>
      <c r="B70" s="64">
        <v>1151</v>
      </c>
      <c r="C70" s="64">
        <f t="shared" si="22"/>
        <v>3317</v>
      </c>
      <c r="D70" s="64">
        <v>402</v>
      </c>
      <c r="E70" s="64">
        <f t="shared" si="22"/>
        <v>803</v>
      </c>
      <c r="F70" s="64">
        <v>1553</v>
      </c>
      <c r="G70" s="64">
        <f t="shared" si="23"/>
        <v>4120</v>
      </c>
      <c r="H70" s="65"/>
    </row>
    <row r="71" spans="1:8">
      <c r="A71" s="35" t="s">
        <v>231</v>
      </c>
      <c r="B71" s="64">
        <v>1164</v>
      </c>
      <c r="C71" s="64">
        <f t="shared" si="22"/>
        <v>2400</v>
      </c>
      <c r="D71" s="64">
        <v>307</v>
      </c>
      <c r="E71" s="64">
        <f t="shared" si="22"/>
        <v>454</v>
      </c>
      <c r="F71" s="64">
        <v>1471</v>
      </c>
      <c r="G71" s="64">
        <f t="shared" si="23"/>
        <v>2854</v>
      </c>
      <c r="H71" s="65"/>
    </row>
    <row r="72" spans="1:8">
      <c r="A72" s="35" t="s">
        <v>232</v>
      </c>
      <c r="B72" s="64">
        <v>687</v>
      </c>
      <c r="C72" s="64"/>
      <c r="D72" s="64">
        <v>94</v>
      </c>
      <c r="E72" s="64"/>
      <c r="F72" s="64">
        <v>781</v>
      </c>
      <c r="G72" s="64"/>
      <c r="H72" s="65"/>
    </row>
    <row r="73" spans="1:8">
      <c r="A73" s="35" t="s">
        <v>233</v>
      </c>
      <c r="B73" s="64">
        <v>315</v>
      </c>
      <c r="C73" s="64"/>
      <c r="D73" s="64">
        <v>0</v>
      </c>
      <c r="E73" s="64"/>
      <c r="F73" s="64">
        <v>315</v>
      </c>
      <c r="G73" s="64"/>
      <c r="H73" s="65"/>
    </row>
    <row r="74" spans="1:8">
      <c r="A74" s="35" t="s">
        <v>234</v>
      </c>
      <c r="B74" s="64">
        <v>234</v>
      </c>
      <c r="C74" s="65"/>
      <c r="D74" s="64">
        <v>53</v>
      </c>
      <c r="E74" s="65"/>
      <c r="F74" s="64">
        <v>287</v>
      </c>
      <c r="G74" s="65"/>
      <c r="H74" s="65"/>
    </row>
    <row r="75" spans="1:8">
      <c r="A75" s="35"/>
      <c r="B75" s="65"/>
      <c r="C75" s="65"/>
      <c r="D75" s="65"/>
      <c r="E75" s="65"/>
      <c r="F75" s="65"/>
      <c r="G75" s="65"/>
      <c r="H75" s="65"/>
    </row>
    <row r="76" spans="1:8">
      <c r="A76" s="35" t="s">
        <v>254</v>
      </c>
      <c r="B76" s="64">
        <v>124</v>
      </c>
      <c r="C76" s="64">
        <f>SUM(B76:B79)</f>
        <v>871</v>
      </c>
      <c r="D76" s="64">
        <v>665</v>
      </c>
      <c r="E76" s="64">
        <f>SUM(D76:D79)</f>
        <v>2879</v>
      </c>
      <c r="F76" s="64">
        <v>789</v>
      </c>
      <c r="G76" s="64">
        <f>SUM(F76:F79)</f>
        <v>3750</v>
      </c>
      <c r="H76" s="65"/>
    </row>
    <row r="77" spans="1:8">
      <c r="A77" s="35" t="s">
        <v>255</v>
      </c>
      <c r="B77" s="64">
        <v>338</v>
      </c>
      <c r="C77" s="64">
        <f t="shared" ref="C77:E89" si="24">SUM(B77:B80)</f>
        <v>808</v>
      </c>
      <c r="D77" s="64">
        <v>728</v>
      </c>
      <c r="E77" s="64">
        <f t="shared" si="24"/>
        <v>3148</v>
      </c>
      <c r="F77" s="64">
        <v>1066</v>
      </c>
      <c r="G77" s="64">
        <f t="shared" ref="G77:G86" si="25">SUM(F77:F80)</f>
        <v>3956</v>
      </c>
      <c r="H77" s="65"/>
    </row>
    <row r="78" spans="1:8">
      <c r="A78" s="35" t="s">
        <v>256</v>
      </c>
      <c r="B78" s="64">
        <v>137</v>
      </c>
      <c r="C78" s="64">
        <f t="shared" si="24"/>
        <v>823</v>
      </c>
      <c r="D78" s="64">
        <v>765</v>
      </c>
      <c r="E78" s="64">
        <f t="shared" si="24"/>
        <v>3842</v>
      </c>
      <c r="F78" s="64">
        <v>902</v>
      </c>
      <c r="G78" s="64">
        <f t="shared" si="25"/>
        <v>4665</v>
      </c>
      <c r="H78" s="65"/>
    </row>
    <row r="79" spans="1:8">
      <c r="A79" s="35" t="s">
        <v>257</v>
      </c>
      <c r="B79" s="64">
        <v>272</v>
      </c>
      <c r="C79" s="64">
        <f t="shared" si="24"/>
        <v>686</v>
      </c>
      <c r="D79" s="64">
        <v>721</v>
      </c>
      <c r="E79" s="64">
        <f t="shared" si="24"/>
        <v>4035</v>
      </c>
      <c r="F79" s="64">
        <v>993</v>
      </c>
      <c r="G79" s="64">
        <f t="shared" si="25"/>
        <v>4721</v>
      </c>
      <c r="H79" s="65"/>
    </row>
    <row r="80" spans="1:8">
      <c r="A80" s="35" t="s">
        <v>258</v>
      </c>
      <c r="B80" s="64">
        <v>61</v>
      </c>
      <c r="C80" s="64">
        <f t="shared" si="24"/>
        <v>867</v>
      </c>
      <c r="D80" s="64">
        <v>934</v>
      </c>
      <c r="E80" s="64">
        <f t="shared" si="24"/>
        <v>5222</v>
      </c>
      <c r="F80" s="64">
        <v>995</v>
      </c>
      <c r="G80" s="64">
        <f t="shared" si="25"/>
        <v>6089</v>
      </c>
      <c r="H80" s="65"/>
    </row>
    <row r="81" spans="1:8">
      <c r="A81" s="35" t="s">
        <v>259</v>
      </c>
      <c r="B81" s="64">
        <v>353</v>
      </c>
      <c r="C81" s="64">
        <f t="shared" si="24"/>
        <v>1016</v>
      </c>
      <c r="D81" s="64">
        <v>1422</v>
      </c>
      <c r="E81" s="64">
        <f t="shared" si="24"/>
        <v>5424</v>
      </c>
      <c r="F81" s="64">
        <v>1775</v>
      </c>
      <c r="G81" s="66">
        <f t="shared" si="25"/>
        <v>6440</v>
      </c>
      <c r="H81" s="68" t="s">
        <v>315</v>
      </c>
    </row>
    <row r="82" spans="1:8">
      <c r="A82" s="35" t="s">
        <v>260</v>
      </c>
      <c r="B82" s="64">
        <v>0</v>
      </c>
      <c r="C82" s="64">
        <f t="shared" si="24"/>
        <v>1196</v>
      </c>
      <c r="D82" s="64">
        <v>958</v>
      </c>
      <c r="E82" s="64">
        <f t="shared" si="24"/>
        <v>4620</v>
      </c>
      <c r="F82" s="64">
        <v>958</v>
      </c>
      <c r="G82" s="64">
        <f t="shared" si="25"/>
        <v>5816</v>
      </c>
      <c r="H82" s="65"/>
    </row>
    <row r="83" spans="1:8">
      <c r="A83" s="35" t="s">
        <v>261</v>
      </c>
      <c r="B83" s="64">
        <v>453</v>
      </c>
      <c r="C83" s="64">
        <f t="shared" si="24"/>
        <v>1342</v>
      </c>
      <c r="D83" s="64">
        <v>1908</v>
      </c>
      <c r="E83" s="64">
        <f t="shared" si="24"/>
        <v>4969</v>
      </c>
      <c r="F83" s="64">
        <v>2361</v>
      </c>
      <c r="G83" s="64">
        <f t="shared" si="25"/>
        <v>6311</v>
      </c>
      <c r="H83" s="65"/>
    </row>
    <row r="84" spans="1:8">
      <c r="A84" s="35" t="s">
        <v>262</v>
      </c>
      <c r="B84" s="64">
        <v>210</v>
      </c>
      <c r="C84" s="64">
        <f t="shared" si="24"/>
        <v>1086</v>
      </c>
      <c r="D84" s="64">
        <v>1136</v>
      </c>
      <c r="E84" s="64">
        <f t="shared" si="24"/>
        <v>3433</v>
      </c>
      <c r="F84" s="64">
        <v>1346</v>
      </c>
      <c r="G84" s="64">
        <f t="shared" si="25"/>
        <v>4519</v>
      </c>
      <c r="H84" s="65"/>
    </row>
    <row r="85" spans="1:8">
      <c r="A85" s="35" t="s">
        <v>263</v>
      </c>
      <c r="B85" s="64">
        <v>533</v>
      </c>
      <c r="C85" s="64">
        <f t="shared" si="24"/>
        <v>1247</v>
      </c>
      <c r="D85" s="64">
        <v>618</v>
      </c>
      <c r="E85" s="64">
        <f t="shared" si="24"/>
        <v>3330</v>
      </c>
      <c r="F85" s="64">
        <v>1151</v>
      </c>
      <c r="G85" s="64">
        <f t="shared" si="25"/>
        <v>4577</v>
      </c>
      <c r="H85" s="65"/>
    </row>
    <row r="86" spans="1:8">
      <c r="A86" s="35" t="s">
        <v>264</v>
      </c>
      <c r="B86" s="64">
        <v>146</v>
      </c>
      <c r="C86" s="64">
        <f t="shared" si="24"/>
        <v>887</v>
      </c>
      <c r="D86" s="64">
        <v>1307</v>
      </c>
      <c r="E86" s="64">
        <f t="shared" si="24"/>
        <v>3455</v>
      </c>
      <c r="F86" s="64">
        <v>1453</v>
      </c>
      <c r="G86" s="64">
        <f t="shared" si="25"/>
        <v>4342</v>
      </c>
      <c r="H86" s="65"/>
    </row>
    <row r="87" spans="1:8">
      <c r="A87" s="35" t="s">
        <v>265</v>
      </c>
      <c r="B87" s="64">
        <v>197</v>
      </c>
      <c r="C87" s="64">
        <f t="shared" si="24"/>
        <v>957</v>
      </c>
      <c r="D87" s="64">
        <v>372</v>
      </c>
      <c r="E87" s="64">
        <f t="shared" si="24"/>
        <v>2589</v>
      </c>
      <c r="F87" s="64">
        <v>569</v>
      </c>
      <c r="G87" s="64">
        <f t="shared" ref="G87" si="26">SUM(F87:F90)</f>
        <v>3546</v>
      </c>
      <c r="H87" s="65"/>
    </row>
    <row r="88" spans="1:8">
      <c r="A88" s="35" t="s">
        <v>266</v>
      </c>
      <c r="B88" s="64">
        <v>371</v>
      </c>
      <c r="C88" s="64">
        <f t="shared" si="24"/>
        <v>872</v>
      </c>
      <c r="D88" s="64">
        <v>1033</v>
      </c>
      <c r="E88" s="64">
        <f t="shared" si="24"/>
        <v>2708</v>
      </c>
      <c r="F88" s="64">
        <v>1404</v>
      </c>
      <c r="G88" s="64">
        <f t="shared" ref="G88:G89" si="27">SUM(F88:F91)</f>
        <v>3580</v>
      </c>
      <c r="H88" s="65"/>
    </row>
    <row r="89" spans="1:8">
      <c r="A89" s="35" t="s">
        <v>267</v>
      </c>
      <c r="B89" s="64">
        <v>173</v>
      </c>
      <c r="C89" s="64">
        <f t="shared" si="24"/>
        <v>676</v>
      </c>
      <c r="D89" s="64">
        <v>743</v>
      </c>
      <c r="E89" s="64">
        <f t="shared" si="24"/>
        <v>1776</v>
      </c>
      <c r="F89" s="64">
        <v>916</v>
      </c>
      <c r="G89" s="64">
        <f t="shared" si="27"/>
        <v>2452</v>
      </c>
      <c r="H89" s="65"/>
    </row>
    <row r="90" spans="1:8">
      <c r="A90" s="35" t="s">
        <v>268</v>
      </c>
      <c r="B90" s="64">
        <v>216</v>
      </c>
      <c r="C90" s="64"/>
      <c r="D90" s="64">
        <v>441</v>
      </c>
      <c r="E90" s="64"/>
      <c r="F90" s="64">
        <v>657</v>
      </c>
      <c r="G90" s="64"/>
      <c r="H90" s="65"/>
    </row>
    <row r="91" spans="1:8">
      <c r="A91" s="35" t="s">
        <v>269</v>
      </c>
      <c r="B91" s="64">
        <v>112</v>
      </c>
      <c r="C91" s="64"/>
      <c r="D91" s="64">
        <v>491</v>
      </c>
      <c r="E91" s="64"/>
      <c r="F91" s="64">
        <v>603</v>
      </c>
      <c r="G91" s="64"/>
      <c r="H91" s="65"/>
    </row>
    <row r="92" spans="1:8">
      <c r="A92" s="35" t="s">
        <v>270</v>
      </c>
      <c r="B92" s="64">
        <v>175</v>
      </c>
      <c r="C92" s="64"/>
      <c r="D92" s="64">
        <v>101</v>
      </c>
      <c r="E92" s="64"/>
      <c r="F92" s="64">
        <v>276</v>
      </c>
      <c r="G92" s="64"/>
      <c r="H92" s="65"/>
    </row>
    <row r="93" spans="1:8">
      <c r="A93" s="35"/>
      <c r="B93" s="64">
        <f>SUM(B62:B92)</f>
        <v>16601</v>
      </c>
      <c r="C93" s="64"/>
      <c r="D93" s="64">
        <f>SUM(D62:D92)</f>
        <v>16557</v>
      </c>
      <c r="E93" s="64"/>
      <c r="F93" s="64">
        <f>SUM(F62:F92)</f>
        <v>33158</v>
      </c>
      <c r="G93" s="65"/>
      <c r="H93" s="65"/>
    </row>
  </sheetData>
  <mergeCells count="11">
    <mergeCell ref="A1:C1"/>
    <mergeCell ref="A52:D53"/>
    <mergeCell ref="G52:J53"/>
    <mergeCell ref="M52:P53"/>
    <mergeCell ref="A60:H60"/>
    <mergeCell ref="A4:D5"/>
    <mergeCell ref="G4:J5"/>
    <mergeCell ref="M4:P5"/>
    <mergeCell ref="A40:D41"/>
    <mergeCell ref="G40:J41"/>
    <mergeCell ref="M40:P41"/>
  </mergeCells>
  <conditionalFormatting sqref="N7:P38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43:P5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55:P5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hyperlinks>
    <hyperlink ref="A1" location="'SPIS TREŚCI'!A1" display="POWRÓT DO SPISU TREŚCI"/>
    <hyperlink ref="A1:C1" location="'SPIS TREŚCI'!A1" display="POWRÓT DO SPISU TREŚCI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workbookViewId="0">
      <selection activeCell="A2" sqref="A2"/>
    </sheetView>
  </sheetViews>
  <sheetFormatPr defaultRowHeight="12"/>
  <cols>
    <col min="1" max="2" width="9" style="49"/>
    <col min="3" max="3" width="20" style="49" bestFit="1" customWidth="1"/>
    <col min="4" max="4" width="13.25" style="49" bestFit="1" customWidth="1"/>
    <col min="5" max="5" width="13.25" style="49" customWidth="1"/>
    <col min="6" max="6" width="14.25" style="49" customWidth="1"/>
    <col min="7" max="7" width="13.25" style="49" customWidth="1"/>
    <col min="8" max="8" width="15.25" style="49" customWidth="1"/>
    <col min="9" max="9" width="13.25" style="49" customWidth="1"/>
    <col min="10" max="10" width="16.375" style="49" customWidth="1"/>
    <col min="11" max="11" width="11.25" style="49" customWidth="1"/>
    <col min="12" max="12" width="17" style="49" customWidth="1"/>
    <col min="13" max="13" width="11.375" style="49" customWidth="1"/>
    <col min="14" max="14" width="17.625" style="49" customWidth="1"/>
    <col min="15" max="15" width="11.125" style="49" customWidth="1"/>
    <col min="16" max="16" width="17" style="49" customWidth="1"/>
    <col min="17" max="16384" width="9" style="49"/>
  </cols>
  <sheetData>
    <row r="1" spans="1:10">
      <c r="A1" s="74" t="s">
        <v>394</v>
      </c>
      <c r="B1" s="74"/>
      <c r="C1" s="74"/>
    </row>
    <row r="4" spans="1:10">
      <c r="C4" s="107"/>
      <c r="D4" s="108"/>
      <c r="E4" s="75" t="s">
        <v>341</v>
      </c>
      <c r="F4" s="109"/>
      <c r="G4" s="75" t="s">
        <v>330</v>
      </c>
      <c r="H4" s="109"/>
      <c r="I4" s="75" t="s">
        <v>331</v>
      </c>
      <c r="J4" s="109"/>
    </row>
    <row r="5" spans="1:10" ht="24">
      <c r="C5" s="35" t="s">
        <v>18</v>
      </c>
      <c r="D5" s="35" t="s">
        <v>308</v>
      </c>
      <c r="E5" s="35" t="s">
        <v>332</v>
      </c>
      <c r="F5" s="35" t="s">
        <v>333</v>
      </c>
      <c r="G5" s="35" t="s">
        <v>332</v>
      </c>
      <c r="H5" s="35" t="s">
        <v>333</v>
      </c>
      <c r="I5" s="35" t="s">
        <v>332</v>
      </c>
      <c r="J5" s="35" t="s">
        <v>333</v>
      </c>
    </row>
    <row r="6" spans="1:10">
      <c r="C6" s="35" t="s">
        <v>0</v>
      </c>
      <c r="D6" s="35" t="s">
        <v>309</v>
      </c>
      <c r="E6" s="50">
        <v>930</v>
      </c>
      <c r="F6" s="50">
        <v>915</v>
      </c>
      <c r="G6" s="51">
        <v>1580</v>
      </c>
      <c r="H6" s="51">
        <v>337</v>
      </c>
      <c r="I6" s="52">
        <f>IFERROR(G6/E6-1,"-")</f>
        <v>0.69892473118279574</v>
      </c>
      <c r="J6" s="52">
        <f>IFERROR(H6/F6-1,"-")</f>
        <v>-0.63169398907103824</v>
      </c>
    </row>
    <row r="7" spans="1:10">
      <c r="C7" s="35"/>
      <c r="D7" s="35" t="s">
        <v>310</v>
      </c>
      <c r="E7" s="50">
        <v>270</v>
      </c>
      <c r="F7" s="50">
        <v>1619</v>
      </c>
      <c r="G7" s="51">
        <v>131</v>
      </c>
      <c r="H7" s="51">
        <v>1695</v>
      </c>
      <c r="I7" s="52">
        <f t="shared" ref="I7:I29" si="0">IFERROR(G7/E7-1,"-")</f>
        <v>-0.51481481481481484</v>
      </c>
      <c r="J7" s="52">
        <f t="shared" ref="J7:J29" si="1">IFERROR(H7/F7-1,"-")</f>
        <v>4.6942557134033391E-2</v>
      </c>
    </row>
    <row r="8" spans="1:10">
      <c r="C8" s="35" t="s">
        <v>100</v>
      </c>
      <c r="D8" s="35" t="s">
        <v>309</v>
      </c>
      <c r="E8" s="50" t="s">
        <v>307</v>
      </c>
      <c r="F8" s="50" t="s">
        <v>307</v>
      </c>
      <c r="G8" s="51">
        <v>385</v>
      </c>
      <c r="H8" s="51">
        <v>154</v>
      </c>
      <c r="I8" s="52" t="str">
        <f t="shared" si="0"/>
        <v>-</v>
      </c>
      <c r="J8" s="52" t="str">
        <f t="shared" si="1"/>
        <v>-</v>
      </c>
    </row>
    <row r="9" spans="1:10">
      <c r="C9" s="35"/>
      <c r="D9" s="35" t="s">
        <v>310</v>
      </c>
      <c r="E9" s="50" t="s">
        <v>307</v>
      </c>
      <c r="F9" s="50" t="s">
        <v>307</v>
      </c>
      <c r="G9" s="51">
        <v>55</v>
      </c>
      <c r="H9" s="51">
        <v>581</v>
      </c>
      <c r="I9" s="52" t="str">
        <f t="shared" si="0"/>
        <v>-</v>
      </c>
      <c r="J9" s="52" t="str">
        <f t="shared" si="1"/>
        <v>-</v>
      </c>
    </row>
    <row r="10" spans="1:10">
      <c r="C10" s="35" t="s">
        <v>103</v>
      </c>
      <c r="D10" s="35" t="s">
        <v>309</v>
      </c>
      <c r="E10" s="50">
        <v>748</v>
      </c>
      <c r="F10" s="50">
        <v>176</v>
      </c>
      <c r="G10" s="51">
        <v>1298</v>
      </c>
      <c r="H10" s="51">
        <v>320</v>
      </c>
      <c r="I10" s="52">
        <f t="shared" si="0"/>
        <v>0.73529411764705888</v>
      </c>
      <c r="J10" s="52">
        <f t="shared" si="1"/>
        <v>0.81818181818181812</v>
      </c>
    </row>
    <row r="11" spans="1:10">
      <c r="C11" s="35"/>
      <c r="D11" s="35" t="s">
        <v>310</v>
      </c>
      <c r="E11" s="50">
        <v>189</v>
      </c>
      <c r="F11" s="50">
        <v>875</v>
      </c>
      <c r="G11" s="51">
        <v>500</v>
      </c>
      <c r="H11" s="51">
        <v>1647</v>
      </c>
      <c r="I11" s="52">
        <f t="shared" si="0"/>
        <v>1.6455026455026456</v>
      </c>
      <c r="J11" s="52">
        <f t="shared" si="1"/>
        <v>0.88228571428571434</v>
      </c>
    </row>
    <row r="12" spans="1:10">
      <c r="C12" s="35" t="s">
        <v>106</v>
      </c>
      <c r="D12" s="35" t="s">
        <v>309</v>
      </c>
      <c r="E12" s="50">
        <v>435</v>
      </c>
      <c r="F12" s="50">
        <v>624</v>
      </c>
      <c r="G12" s="51">
        <v>1370</v>
      </c>
      <c r="H12" s="51">
        <v>376</v>
      </c>
      <c r="I12" s="52">
        <f t="shared" si="0"/>
        <v>2.1494252873563218</v>
      </c>
      <c r="J12" s="52">
        <f t="shared" si="1"/>
        <v>-0.39743589743589747</v>
      </c>
    </row>
    <row r="13" spans="1:10">
      <c r="C13" s="35"/>
      <c r="D13" s="35" t="s">
        <v>310</v>
      </c>
      <c r="E13" s="50">
        <v>353</v>
      </c>
      <c r="F13" s="50">
        <v>778</v>
      </c>
      <c r="G13" s="51">
        <v>147</v>
      </c>
      <c r="H13" s="51">
        <v>1283</v>
      </c>
      <c r="I13" s="52">
        <f t="shared" si="0"/>
        <v>-0.58356940509915012</v>
      </c>
      <c r="J13" s="52">
        <f t="shared" si="1"/>
        <v>0.64910025706940866</v>
      </c>
    </row>
    <row r="14" spans="1:10">
      <c r="C14" s="35" t="s">
        <v>109</v>
      </c>
      <c r="D14" s="35" t="s">
        <v>309</v>
      </c>
      <c r="E14" s="50">
        <v>156</v>
      </c>
      <c r="F14" s="50">
        <v>45</v>
      </c>
      <c r="G14" s="51">
        <v>1565</v>
      </c>
      <c r="H14" s="51">
        <v>272</v>
      </c>
      <c r="I14" s="52">
        <f t="shared" si="0"/>
        <v>9.0320512820512828</v>
      </c>
      <c r="J14" s="52">
        <f t="shared" si="1"/>
        <v>5.0444444444444443</v>
      </c>
    </row>
    <row r="15" spans="1:10">
      <c r="C15" s="35"/>
      <c r="D15" s="35" t="s">
        <v>310</v>
      </c>
      <c r="E15" s="50">
        <v>22</v>
      </c>
      <c r="F15" s="50">
        <v>243</v>
      </c>
      <c r="G15" s="51">
        <v>102</v>
      </c>
      <c r="H15" s="51">
        <v>1542</v>
      </c>
      <c r="I15" s="52">
        <f t="shared" si="0"/>
        <v>3.6363636363636367</v>
      </c>
      <c r="J15" s="52">
        <f t="shared" si="1"/>
        <v>5.3456790123456788</v>
      </c>
    </row>
    <row r="16" spans="1:10">
      <c r="C16" s="35" t="s">
        <v>3</v>
      </c>
      <c r="D16" s="35" t="s">
        <v>309</v>
      </c>
      <c r="E16" s="50">
        <v>142</v>
      </c>
      <c r="F16" s="50">
        <v>159</v>
      </c>
      <c r="G16" s="51">
        <v>1099</v>
      </c>
      <c r="H16" s="51">
        <v>379</v>
      </c>
      <c r="I16" s="52">
        <f t="shared" si="0"/>
        <v>6.73943661971831</v>
      </c>
      <c r="J16" s="52">
        <f t="shared" si="1"/>
        <v>1.3836477987421385</v>
      </c>
    </row>
    <row r="17" spans="3:10">
      <c r="C17" s="35"/>
      <c r="D17" s="35" t="s">
        <v>310</v>
      </c>
      <c r="E17" s="50">
        <v>110</v>
      </c>
      <c r="F17" s="50">
        <v>632</v>
      </c>
      <c r="G17" s="51">
        <v>264</v>
      </c>
      <c r="H17" s="51">
        <v>1119</v>
      </c>
      <c r="I17" s="52">
        <f t="shared" si="0"/>
        <v>1.4</v>
      </c>
      <c r="J17" s="52">
        <f t="shared" si="1"/>
        <v>0.77056962025316467</v>
      </c>
    </row>
    <row r="18" spans="3:10">
      <c r="C18" s="35" t="s">
        <v>6</v>
      </c>
      <c r="D18" s="35" t="s">
        <v>309</v>
      </c>
      <c r="E18" s="50">
        <v>130</v>
      </c>
      <c r="F18" s="50">
        <v>288</v>
      </c>
      <c r="G18" s="51">
        <v>1878</v>
      </c>
      <c r="H18" s="51">
        <v>744</v>
      </c>
      <c r="I18" s="52">
        <f t="shared" si="0"/>
        <v>13.446153846153846</v>
      </c>
      <c r="J18" s="52">
        <f t="shared" si="1"/>
        <v>1.5833333333333335</v>
      </c>
    </row>
    <row r="19" spans="3:10">
      <c r="C19" s="35"/>
      <c r="D19" s="35" t="s">
        <v>310</v>
      </c>
      <c r="E19" s="50">
        <v>45</v>
      </c>
      <c r="F19" s="50">
        <v>500</v>
      </c>
      <c r="G19" s="51">
        <v>361</v>
      </c>
      <c r="H19" s="51">
        <v>2457</v>
      </c>
      <c r="I19" s="52">
        <f t="shared" si="0"/>
        <v>7.0222222222222221</v>
      </c>
      <c r="J19" s="52">
        <f t="shared" si="1"/>
        <v>3.9139999999999997</v>
      </c>
    </row>
    <row r="20" spans="3:10">
      <c r="C20" s="35" t="s">
        <v>9</v>
      </c>
      <c r="D20" s="35" t="s">
        <v>309</v>
      </c>
      <c r="E20" s="50">
        <v>346</v>
      </c>
      <c r="F20" s="50">
        <v>171</v>
      </c>
      <c r="G20" s="51">
        <v>1615</v>
      </c>
      <c r="H20" s="51">
        <v>560</v>
      </c>
      <c r="I20" s="52">
        <f t="shared" si="0"/>
        <v>3.6676300578034686</v>
      </c>
      <c r="J20" s="52">
        <f t="shared" si="1"/>
        <v>2.2748538011695905</v>
      </c>
    </row>
    <row r="21" spans="3:10">
      <c r="C21" s="35"/>
      <c r="D21" s="35" t="s">
        <v>310</v>
      </c>
      <c r="E21" s="50">
        <v>0</v>
      </c>
      <c r="F21" s="50">
        <v>525</v>
      </c>
      <c r="G21" s="51">
        <v>348</v>
      </c>
      <c r="H21" s="51">
        <v>1806</v>
      </c>
      <c r="I21" s="52" t="str">
        <f t="shared" si="0"/>
        <v>-</v>
      </c>
      <c r="J21" s="52">
        <f t="shared" si="1"/>
        <v>2.44</v>
      </c>
    </row>
    <row r="22" spans="3:10">
      <c r="C22" s="35" t="s">
        <v>12</v>
      </c>
      <c r="D22" s="35" t="s">
        <v>309</v>
      </c>
      <c r="E22" s="50">
        <v>127</v>
      </c>
      <c r="F22" s="50">
        <v>115</v>
      </c>
      <c r="G22" s="51">
        <v>900</v>
      </c>
      <c r="H22" s="51">
        <v>315</v>
      </c>
      <c r="I22" s="52">
        <f t="shared" si="0"/>
        <v>6.0866141732283463</v>
      </c>
      <c r="J22" s="52">
        <f t="shared" si="1"/>
        <v>1.7391304347826089</v>
      </c>
    </row>
    <row r="23" spans="3:10">
      <c r="C23" s="35"/>
      <c r="D23" s="35" t="s">
        <v>310</v>
      </c>
      <c r="E23" s="50">
        <v>59</v>
      </c>
      <c r="F23" s="50">
        <v>713</v>
      </c>
      <c r="G23" s="51">
        <v>158</v>
      </c>
      <c r="H23" s="51">
        <v>1053</v>
      </c>
      <c r="I23" s="52">
        <f t="shared" si="0"/>
        <v>1.6779661016949152</v>
      </c>
      <c r="J23" s="52">
        <f t="shared" si="1"/>
        <v>0.47685834502103797</v>
      </c>
    </row>
    <row r="24" spans="3:10">
      <c r="C24" s="35" t="s">
        <v>111</v>
      </c>
      <c r="D24" s="35" t="s">
        <v>309</v>
      </c>
      <c r="E24" s="50" t="s">
        <v>307</v>
      </c>
      <c r="F24" s="50" t="s">
        <v>307</v>
      </c>
      <c r="G24" s="51">
        <v>473</v>
      </c>
      <c r="H24" s="51">
        <v>118</v>
      </c>
      <c r="I24" s="52" t="str">
        <f t="shared" si="0"/>
        <v>-</v>
      </c>
      <c r="J24" s="52" t="str">
        <f t="shared" si="1"/>
        <v>-</v>
      </c>
    </row>
    <row r="25" spans="3:10">
      <c r="C25" s="35"/>
      <c r="D25" s="35" t="s">
        <v>310</v>
      </c>
      <c r="E25" s="50" t="s">
        <v>307</v>
      </c>
      <c r="F25" s="50" t="s">
        <v>307</v>
      </c>
      <c r="G25" s="51">
        <v>41</v>
      </c>
      <c r="H25" s="51">
        <v>432</v>
      </c>
      <c r="I25" s="52" t="str">
        <f t="shared" si="0"/>
        <v>-</v>
      </c>
      <c r="J25" s="52" t="str">
        <f t="shared" si="1"/>
        <v>-</v>
      </c>
    </row>
    <row r="26" spans="3:10">
      <c r="C26" s="35" t="s">
        <v>15</v>
      </c>
      <c r="D26" s="35" t="s">
        <v>309</v>
      </c>
      <c r="E26" s="50" t="s">
        <v>307</v>
      </c>
      <c r="F26" s="50" t="s">
        <v>307</v>
      </c>
      <c r="G26" s="51">
        <v>567</v>
      </c>
      <c r="H26" s="51">
        <v>296</v>
      </c>
      <c r="I26" s="52" t="str">
        <f t="shared" si="0"/>
        <v>-</v>
      </c>
      <c r="J26" s="52" t="str">
        <f t="shared" si="1"/>
        <v>-</v>
      </c>
    </row>
    <row r="27" spans="3:10">
      <c r="C27" s="35"/>
      <c r="D27" s="35" t="s">
        <v>310</v>
      </c>
      <c r="E27" s="50" t="s">
        <v>307</v>
      </c>
      <c r="F27" s="50" t="s">
        <v>307</v>
      </c>
      <c r="G27" s="51">
        <v>107</v>
      </c>
      <c r="H27" s="51">
        <v>728</v>
      </c>
      <c r="I27" s="52" t="str">
        <f t="shared" si="0"/>
        <v>-</v>
      </c>
      <c r="J27" s="52" t="str">
        <f t="shared" si="1"/>
        <v>-</v>
      </c>
    </row>
    <row r="28" spans="3:10">
      <c r="C28" s="35" t="s">
        <v>334</v>
      </c>
      <c r="D28" s="35" t="s">
        <v>309</v>
      </c>
      <c r="E28" s="50">
        <f>SUM(E6,E8,E10,E12,E14,E16,E18,E20,E22)</f>
        <v>3014</v>
      </c>
      <c r="F28" s="50">
        <f>SUM(F6,F8,F10,F12,F14,F16,F18,F20,F22)</f>
        <v>2493</v>
      </c>
      <c r="G28" s="51">
        <v>12730</v>
      </c>
      <c r="H28" s="51">
        <v>3871</v>
      </c>
      <c r="I28" s="52">
        <f t="shared" si="0"/>
        <v>3.223623092236231</v>
      </c>
      <c r="J28" s="52">
        <f t="shared" si="1"/>
        <v>0.55274769354191733</v>
      </c>
    </row>
    <row r="29" spans="3:10">
      <c r="C29" s="35"/>
      <c r="D29" s="35" t="s">
        <v>310</v>
      </c>
      <c r="E29" s="50">
        <f>SUM(E7,E9,E11,E13,E15,E17,E19,E21,E23)</f>
        <v>1048</v>
      </c>
      <c r="F29" s="50">
        <f>SUM(F7,F9,F11,F13,F15,F17,F19,F21,F23)</f>
        <v>5885</v>
      </c>
      <c r="G29" s="51">
        <v>2214</v>
      </c>
      <c r="H29" s="51">
        <v>14343</v>
      </c>
      <c r="I29" s="52">
        <f t="shared" si="0"/>
        <v>1.1125954198473282</v>
      </c>
      <c r="J29" s="52">
        <f t="shared" si="1"/>
        <v>1.4372132540356839</v>
      </c>
    </row>
    <row r="30" spans="3:10">
      <c r="C30" s="53" t="s">
        <v>370</v>
      </c>
      <c r="D30" s="54"/>
      <c r="E30" s="54"/>
      <c r="F30" s="54"/>
      <c r="G30" s="55"/>
      <c r="H30" s="55"/>
      <c r="I30" s="56"/>
      <c r="J30" s="56"/>
    </row>
    <row r="31" spans="3:10">
      <c r="C31" s="53" t="s">
        <v>371</v>
      </c>
      <c r="D31" s="54"/>
      <c r="E31" s="54"/>
      <c r="F31" s="54"/>
      <c r="G31" s="55"/>
      <c r="H31" s="55"/>
      <c r="I31" s="56"/>
      <c r="J31" s="56"/>
    </row>
    <row r="32" spans="3:10">
      <c r="C32" s="53"/>
      <c r="D32" s="54"/>
      <c r="E32" s="54"/>
      <c r="F32" s="54"/>
      <c r="G32" s="55"/>
      <c r="H32" s="55"/>
      <c r="I32" s="56"/>
      <c r="J32" s="56"/>
    </row>
    <row r="34" spans="3:10">
      <c r="C34" s="107"/>
      <c r="D34" s="108"/>
      <c r="E34" s="75" t="s">
        <v>341</v>
      </c>
      <c r="F34" s="109"/>
      <c r="G34" s="75" t="s">
        <v>330</v>
      </c>
      <c r="H34" s="109"/>
      <c r="I34" s="75" t="s">
        <v>331</v>
      </c>
      <c r="J34" s="109"/>
    </row>
    <row r="35" spans="3:10" ht="38.25" customHeight="1">
      <c r="C35" s="35" t="s">
        <v>18</v>
      </c>
      <c r="D35" s="35" t="s">
        <v>308</v>
      </c>
      <c r="E35" s="35" t="s">
        <v>332</v>
      </c>
      <c r="F35" s="35" t="s">
        <v>333</v>
      </c>
      <c r="G35" s="35" t="s">
        <v>332</v>
      </c>
      <c r="H35" s="35" t="s">
        <v>333</v>
      </c>
      <c r="I35" s="35" t="s">
        <v>332</v>
      </c>
      <c r="J35" s="35" t="s">
        <v>333</v>
      </c>
    </row>
    <row r="36" spans="3:10">
      <c r="C36" s="35" t="s">
        <v>0</v>
      </c>
      <c r="D36" s="35" t="s">
        <v>309</v>
      </c>
      <c r="E36" s="57">
        <v>740</v>
      </c>
      <c r="F36" s="57">
        <v>170</v>
      </c>
      <c r="G36" s="51">
        <v>1580</v>
      </c>
      <c r="H36" s="51">
        <v>337</v>
      </c>
      <c r="I36" s="52">
        <f t="shared" ref="I36:J59" si="2">IFERROR(G36/E36-1,"-")</f>
        <v>1.1351351351351351</v>
      </c>
      <c r="J36" s="52">
        <f t="shared" si="2"/>
        <v>0.98235294117647065</v>
      </c>
    </row>
    <row r="37" spans="3:10">
      <c r="C37" s="35"/>
      <c r="D37" s="35" t="s">
        <v>310</v>
      </c>
      <c r="E37" s="57">
        <v>163</v>
      </c>
      <c r="F37" s="57">
        <v>1049</v>
      </c>
      <c r="G37" s="51">
        <v>131</v>
      </c>
      <c r="H37" s="51">
        <v>1695</v>
      </c>
      <c r="I37" s="52">
        <f t="shared" si="2"/>
        <v>-0.19631901840490795</v>
      </c>
      <c r="J37" s="52">
        <f t="shared" si="2"/>
        <v>0.61582459485224028</v>
      </c>
    </row>
    <row r="38" spans="3:10">
      <c r="C38" s="35" t="s">
        <v>100</v>
      </c>
      <c r="D38" s="35" t="s">
        <v>309</v>
      </c>
      <c r="E38" s="57">
        <v>284</v>
      </c>
      <c r="F38" s="57">
        <v>266</v>
      </c>
      <c r="G38" s="51">
        <v>385</v>
      </c>
      <c r="H38" s="51">
        <v>154</v>
      </c>
      <c r="I38" s="52">
        <f t="shared" si="2"/>
        <v>0.35563380281690149</v>
      </c>
      <c r="J38" s="52">
        <f t="shared" si="2"/>
        <v>-0.42105263157894735</v>
      </c>
    </row>
    <row r="39" spans="3:10">
      <c r="C39" s="35"/>
      <c r="D39" s="35" t="s">
        <v>310</v>
      </c>
      <c r="E39" s="57">
        <v>74</v>
      </c>
      <c r="F39" s="57">
        <v>552</v>
      </c>
      <c r="G39" s="51">
        <v>55</v>
      </c>
      <c r="H39" s="51">
        <v>581</v>
      </c>
      <c r="I39" s="52">
        <f t="shared" si="2"/>
        <v>-0.2567567567567568</v>
      </c>
      <c r="J39" s="52">
        <f t="shared" si="2"/>
        <v>5.2536231884057871E-2</v>
      </c>
    </row>
    <row r="40" spans="3:10">
      <c r="C40" s="35" t="s">
        <v>103</v>
      </c>
      <c r="D40" s="35" t="s">
        <v>309</v>
      </c>
      <c r="E40" s="57">
        <v>870</v>
      </c>
      <c r="F40" s="57">
        <v>320</v>
      </c>
      <c r="G40" s="51">
        <v>1298</v>
      </c>
      <c r="H40" s="51">
        <v>320</v>
      </c>
      <c r="I40" s="52">
        <f t="shared" si="2"/>
        <v>0.49195402298850577</v>
      </c>
      <c r="J40" s="52">
        <f t="shared" si="2"/>
        <v>0</v>
      </c>
    </row>
    <row r="41" spans="3:10">
      <c r="C41" s="35"/>
      <c r="D41" s="35" t="s">
        <v>310</v>
      </c>
      <c r="E41" s="57">
        <v>281</v>
      </c>
      <c r="F41" s="57">
        <v>616</v>
      </c>
      <c r="G41" s="51">
        <v>500</v>
      </c>
      <c r="H41" s="51">
        <v>1647</v>
      </c>
      <c r="I41" s="52">
        <f t="shared" si="2"/>
        <v>0.77935943060498225</v>
      </c>
      <c r="J41" s="52">
        <f t="shared" si="2"/>
        <v>1.6737012987012987</v>
      </c>
    </row>
    <row r="42" spans="3:10">
      <c r="C42" s="35" t="s">
        <v>106</v>
      </c>
      <c r="D42" s="35" t="s">
        <v>309</v>
      </c>
      <c r="E42" s="57">
        <v>731</v>
      </c>
      <c r="F42" s="57">
        <v>156</v>
      </c>
      <c r="G42" s="51">
        <v>1370</v>
      </c>
      <c r="H42" s="51">
        <v>376</v>
      </c>
      <c r="I42" s="52">
        <f t="shared" si="2"/>
        <v>0.87414500683994523</v>
      </c>
      <c r="J42" s="52">
        <f t="shared" si="2"/>
        <v>1.4102564102564101</v>
      </c>
    </row>
    <row r="43" spans="3:10">
      <c r="C43" s="35"/>
      <c r="D43" s="35" t="s">
        <v>310</v>
      </c>
      <c r="E43" s="57">
        <v>73</v>
      </c>
      <c r="F43" s="57">
        <v>824</v>
      </c>
      <c r="G43" s="51">
        <v>147</v>
      </c>
      <c r="H43" s="51">
        <v>1283</v>
      </c>
      <c r="I43" s="52">
        <f t="shared" si="2"/>
        <v>1.0136986301369864</v>
      </c>
      <c r="J43" s="52">
        <f t="shared" si="2"/>
        <v>0.55703883495145634</v>
      </c>
    </row>
    <row r="44" spans="3:10">
      <c r="C44" s="35" t="s">
        <v>109</v>
      </c>
      <c r="D44" s="35" t="s">
        <v>309</v>
      </c>
      <c r="E44" s="57">
        <v>859</v>
      </c>
      <c r="F44" s="57">
        <v>285</v>
      </c>
      <c r="G44" s="51">
        <v>1565</v>
      </c>
      <c r="H44" s="51">
        <v>272</v>
      </c>
      <c r="I44" s="52">
        <f t="shared" si="2"/>
        <v>0.82188591385331788</v>
      </c>
      <c r="J44" s="52">
        <f t="shared" si="2"/>
        <v>-4.5614035087719329E-2</v>
      </c>
    </row>
    <row r="45" spans="3:10">
      <c r="C45" s="35"/>
      <c r="D45" s="35" t="s">
        <v>310</v>
      </c>
      <c r="E45" s="57">
        <v>136</v>
      </c>
      <c r="F45" s="57">
        <v>984</v>
      </c>
      <c r="G45" s="51">
        <v>102</v>
      </c>
      <c r="H45" s="51">
        <v>1542</v>
      </c>
      <c r="I45" s="52">
        <f t="shared" si="2"/>
        <v>-0.25</v>
      </c>
      <c r="J45" s="52">
        <f t="shared" si="2"/>
        <v>0.56707317073170738</v>
      </c>
    </row>
    <row r="46" spans="3:10">
      <c r="C46" s="35" t="s">
        <v>3</v>
      </c>
      <c r="D46" s="35" t="s">
        <v>309</v>
      </c>
      <c r="E46" s="57">
        <v>534</v>
      </c>
      <c r="F46" s="57">
        <v>396</v>
      </c>
      <c r="G46" s="51">
        <v>1099</v>
      </c>
      <c r="H46" s="51">
        <v>379</v>
      </c>
      <c r="I46" s="52">
        <f t="shared" si="2"/>
        <v>1.0580524344569286</v>
      </c>
      <c r="J46" s="52">
        <f t="shared" si="2"/>
        <v>-4.2929292929292928E-2</v>
      </c>
    </row>
    <row r="47" spans="3:10">
      <c r="C47" s="35"/>
      <c r="D47" s="35" t="s">
        <v>310</v>
      </c>
      <c r="E47" s="57">
        <v>198</v>
      </c>
      <c r="F47" s="57">
        <v>907</v>
      </c>
      <c r="G47" s="51">
        <v>264</v>
      </c>
      <c r="H47" s="51">
        <v>1119</v>
      </c>
      <c r="I47" s="52">
        <f t="shared" si="2"/>
        <v>0.33333333333333326</v>
      </c>
      <c r="J47" s="52">
        <f t="shared" si="2"/>
        <v>0.2337375964718853</v>
      </c>
    </row>
    <row r="48" spans="3:10">
      <c r="C48" s="35" t="s">
        <v>6</v>
      </c>
      <c r="D48" s="35" t="s">
        <v>309</v>
      </c>
      <c r="E48" s="57">
        <v>561</v>
      </c>
      <c r="F48" s="57">
        <v>470</v>
      </c>
      <c r="G48" s="51">
        <v>1878</v>
      </c>
      <c r="H48" s="51">
        <v>744</v>
      </c>
      <c r="I48" s="52">
        <f t="shared" si="2"/>
        <v>2.3475935828877006</v>
      </c>
      <c r="J48" s="52">
        <f t="shared" si="2"/>
        <v>0.58297872340425538</v>
      </c>
    </row>
    <row r="49" spans="3:10">
      <c r="C49" s="35"/>
      <c r="D49" s="35" t="s">
        <v>310</v>
      </c>
      <c r="E49" s="57">
        <v>368</v>
      </c>
      <c r="F49" s="57">
        <v>1095</v>
      </c>
      <c r="G49" s="51">
        <v>361</v>
      </c>
      <c r="H49" s="51">
        <v>2457</v>
      </c>
      <c r="I49" s="52">
        <f t="shared" si="2"/>
        <v>-1.9021739130434812E-2</v>
      </c>
      <c r="J49" s="52">
        <f t="shared" si="2"/>
        <v>1.2438356164383562</v>
      </c>
    </row>
    <row r="50" spans="3:10">
      <c r="C50" s="35" t="s">
        <v>9</v>
      </c>
      <c r="D50" s="35" t="s">
        <v>309</v>
      </c>
      <c r="E50" s="57">
        <v>1166</v>
      </c>
      <c r="F50" s="57">
        <v>550</v>
      </c>
      <c r="G50" s="51">
        <v>1615</v>
      </c>
      <c r="H50" s="51">
        <v>560</v>
      </c>
      <c r="I50" s="52">
        <f t="shared" si="2"/>
        <v>0.38507718696397952</v>
      </c>
      <c r="J50" s="52">
        <f t="shared" si="2"/>
        <v>1.8181818181818077E-2</v>
      </c>
    </row>
    <row r="51" spans="3:10">
      <c r="C51" s="35"/>
      <c r="D51" s="35" t="s">
        <v>310</v>
      </c>
      <c r="E51" s="57">
        <v>320</v>
      </c>
      <c r="F51" s="57">
        <v>1087</v>
      </c>
      <c r="G51" s="51">
        <v>348</v>
      </c>
      <c r="H51" s="51">
        <v>1806</v>
      </c>
      <c r="I51" s="52">
        <f t="shared" si="2"/>
        <v>8.7499999999999911E-2</v>
      </c>
      <c r="J51" s="52">
        <f t="shared" si="2"/>
        <v>0.66145354185832561</v>
      </c>
    </row>
    <row r="52" spans="3:10">
      <c r="C52" s="35" t="s">
        <v>12</v>
      </c>
      <c r="D52" s="35" t="s">
        <v>309</v>
      </c>
      <c r="E52" s="57">
        <v>736</v>
      </c>
      <c r="F52" s="57">
        <v>308</v>
      </c>
      <c r="G52" s="51">
        <v>900</v>
      </c>
      <c r="H52" s="51">
        <v>315</v>
      </c>
      <c r="I52" s="52">
        <f t="shared" si="2"/>
        <v>0.22282608695652173</v>
      </c>
      <c r="J52" s="52">
        <f t="shared" si="2"/>
        <v>2.2727272727272707E-2</v>
      </c>
    </row>
    <row r="53" spans="3:10">
      <c r="C53" s="35"/>
      <c r="D53" s="35" t="s">
        <v>310</v>
      </c>
      <c r="E53" s="57">
        <v>387</v>
      </c>
      <c r="F53" s="57">
        <v>973</v>
      </c>
      <c r="G53" s="51">
        <v>158</v>
      </c>
      <c r="H53" s="51">
        <v>1053</v>
      </c>
      <c r="I53" s="52">
        <f t="shared" si="2"/>
        <v>-0.59173126614987082</v>
      </c>
      <c r="J53" s="52">
        <f t="shared" si="2"/>
        <v>8.221993833504615E-2</v>
      </c>
    </row>
    <row r="54" spans="3:10">
      <c r="C54" s="35" t="s">
        <v>111</v>
      </c>
      <c r="D54" s="35" t="s">
        <v>309</v>
      </c>
      <c r="E54" s="57" t="s">
        <v>307</v>
      </c>
      <c r="F54" s="57" t="s">
        <v>307</v>
      </c>
      <c r="G54" s="51">
        <v>473</v>
      </c>
      <c r="H54" s="51">
        <v>118</v>
      </c>
      <c r="I54" s="52" t="str">
        <f t="shared" si="2"/>
        <v>-</v>
      </c>
      <c r="J54" s="52" t="str">
        <f t="shared" si="2"/>
        <v>-</v>
      </c>
    </row>
    <row r="55" spans="3:10">
      <c r="C55" s="35"/>
      <c r="D55" s="35" t="s">
        <v>310</v>
      </c>
      <c r="E55" s="57" t="s">
        <v>307</v>
      </c>
      <c r="F55" s="57" t="s">
        <v>307</v>
      </c>
      <c r="G55" s="51">
        <v>41</v>
      </c>
      <c r="H55" s="51">
        <v>432</v>
      </c>
      <c r="I55" s="52" t="str">
        <f t="shared" si="2"/>
        <v>-</v>
      </c>
      <c r="J55" s="52" t="str">
        <f t="shared" si="2"/>
        <v>-</v>
      </c>
    </row>
    <row r="56" spans="3:10">
      <c r="C56" s="35" t="s">
        <v>15</v>
      </c>
      <c r="D56" s="35" t="s">
        <v>309</v>
      </c>
      <c r="E56" s="57" t="s">
        <v>307</v>
      </c>
      <c r="F56" s="57" t="s">
        <v>307</v>
      </c>
      <c r="G56" s="51">
        <v>567</v>
      </c>
      <c r="H56" s="51">
        <v>296</v>
      </c>
      <c r="I56" s="52" t="str">
        <f t="shared" si="2"/>
        <v>-</v>
      </c>
      <c r="J56" s="52" t="str">
        <f t="shared" si="2"/>
        <v>-</v>
      </c>
    </row>
    <row r="57" spans="3:10">
      <c r="C57" s="35"/>
      <c r="D57" s="35" t="s">
        <v>310</v>
      </c>
      <c r="E57" s="57" t="s">
        <v>307</v>
      </c>
      <c r="F57" s="57" t="s">
        <v>307</v>
      </c>
      <c r="G57" s="51">
        <v>107</v>
      </c>
      <c r="H57" s="51">
        <v>728</v>
      </c>
      <c r="I57" s="52" t="str">
        <f t="shared" si="2"/>
        <v>-</v>
      </c>
      <c r="J57" s="52" t="str">
        <f t="shared" si="2"/>
        <v>-</v>
      </c>
    </row>
    <row r="58" spans="3:10">
      <c r="C58" s="35" t="s">
        <v>334</v>
      </c>
      <c r="D58" s="35" t="s">
        <v>309</v>
      </c>
      <c r="E58" s="57">
        <v>6481</v>
      </c>
      <c r="F58" s="57">
        <v>2921</v>
      </c>
      <c r="G58" s="51">
        <v>12730</v>
      </c>
      <c r="H58" s="51">
        <v>3871</v>
      </c>
      <c r="I58" s="52">
        <f t="shared" si="2"/>
        <v>0.96420305508409188</v>
      </c>
      <c r="J58" s="52">
        <f t="shared" si="2"/>
        <v>0.32523108524477928</v>
      </c>
    </row>
    <row r="59" spans="3:10">
      <c r="C59" s="35"/>
      <c r="D59" s="35" t="s">
        <v>310</v>
      </c>
      <c r="E59" s="57">
        <v>2000</v>
      </c>
      <c r="F59" s="57">
        <v>8087</v>
      </c>
      <c r="G59" s="51">
        <v>2214</v>
      </c>
      <c r="H59" s="51">
        <v>14343</v>
      </c>
      <c r="I59" s="52">
        <f t="shared" si="2"/>
        <v>0.10699999999999998</v>
      </c>
      <c r="J59" s="52">
        <f t="shared" si="2"/>
        <v>0.77358723877828606</v>
      </c>
    </row>
    <row r="60" spans="3:10">
      <c r="C60" s="53" t="s">
        <v>371</v>
      </c>
    </row>
  </sheetData>
  <mergeCells count="9">
    <mergeCell ref="A1:C1"/>
    <mergeCell ref="C4:D4"/>
    <mergeCell ref="C34:D34"/>
    <mergeCell ref="E4:F4"/>
    <mergeCell ref="I4:J4"/>
    <mergeCell ref="G4:H4"/>
    <mergeCell ref="E34:F34"/>
    <mergeCell ref="G34:H34"/>
    <mergeCell ref="I34:J34"/>
  </mergeCells>
  <conditionalFormatting sqref="I6:J32">
    <cfRule type="colorScale" priority="1">
      <colorScale>
        <cfvo type="min"/>
        <cfvo type="num" val="0"/>
        <cfvo type="max"/>
        <color theme="3" tint="0.499984740745262"/>
        <color theme="0"/>
        <color rgb="FFFF0000"/>
      </colorScale>
    </cfRule>
  </conditionalFormatting>
  <conditionalFormatting sqref="I36:J59">
    <cfRule type="colorScale" priority="2">
      <colorScale>
        <cfvo type="min"/>
        <cfvo type="num" val="0"/>
        <cfvo type="max"/>
        <color theme="3" tint="0.499984740745262"/>
        <color theme="0"/>
        <color rgb="FFFF0000"/>
      </colorScale>
    </cfRule>
  </conditionalFormatting>
  <hyperlinks>
    <hyperlink ref="A1" location="'SPIS TREŚCI'!A1" display="POWRÓT DO SPISU TREŚCI"/>
    <hyperlink ref="A1:C1" location="'SPIS TREŚCI'!A1" display="POWRÓT DO SPISU TREŚCI"/>
  </hyperlink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Zakresy nazwane</vt:lpstr>
      </vt:variant>
      <vt:variant>
        <vt:i4>1</vt:i4>
      </vt:variant>
    </vt:vector>
  </HeadingPairs>
  <TitlesOfParts>
    <vt:vector size="11" baseType="lpstr">
      <vt:lpstr>Strona tytułowa</vt:lpstr>
      <vt:lpstr>SPIS TREŚCI</vt:lpstr>
      <vt:lpstr>DANE SUROWE</vt:lpstr>
      <vt:lpstr>TABOR</vt:lpstr>
      <vt:lpstr>KORDONY - pasażerowie</vt:lpstr>
      <vt:lpstr>KORDONY - pojemność pociągów</vt:lpstr>
      <vt:lpstr>KORDONY - wykorzystanie miejsc</vt:lpstr>
      <vt:lpstr>OGÓŁEM - pomiar</vt:lpstr>
      <vt:lpstr>PORÓWNANIE Z KBR2010 i 2018</vt:lpstr>
      <vt:lpstr>kwadranse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Wiktor Wlazły</dc:creator>
  <cp:lastModifiedBy>ummaga14</cp:lastModifiedBy>
  <dcterms:created xsi:type="dcterms:W3CDTF">2024-05-11T20:46:54Z</dcterms:created>
  <dcterms:modified xsi:type="dcterms:W3CDTF">2024-12-02T10:38:59Z</dcterms:modified>
</cp:coreProperties>
</file>